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oneer.sharepoint.com/sites/SVMVESDocumentsupdate/Shared Documents/General/2 - Documents for review/VESS 001 VES Assessment/New Draft/"/>
    </mc:Choice>
  </mc:AlternateContent>
  <xr:revisionPtr revIDLastSave="17" documentId="10_ncr:100000_{7370AF22-EC4E-4EC2-8622-1787910935D5}" xr6:coauthVersionLast="41" xr6:coauthVersionMax="42" xr10:uidLastSave="{EF8D8260-898D-423A-B310-9BF50C930183}"/>
  <bookViews>
    <workbookView xWindow="-120" yWindow="-120" windowWidth="25440" windowHeight="15390" xr2:uid="{00000000-000D-0000-FFFF-FFFF00000000}"/>
  </bookViews>
  <sheets>
    <sheet name="Agenda" sheetId="2" r:id="rId1"/>
    <sheet name="Preparations" sheetId="4" r:id="rId2"/>
  </sheets>
  <definedNames>
    <definedName name="_xlnm.Print_Area" localSheetId="0">Agenda!$B$2:$M$52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2" l="1"/>
  <c r="B31" i="2"/>
  <c r="B46" i="2"/>
  <c r="F4" i="4"/>
  <c r="F22" i="4"/>
  <c r="F105" i="4"/>
  <c r="F14" i="4"/>
  <c r="F38" i="4"/>
  <c r="F50" i="4"/>
  <c r="F74" i="4"/>
  <c r="F82" i="4"/>
  <c r="F7" i="4"/>
  <c r="F11" i="4"/>
  <c r="F23" i="4"/>
  <c r="F27" i="4"/>
  <c r="F39" i="4"/>
  <c r="F43" i="4"/>
  <c r="F55" i="4"/>
  <c r="F59" i="4"/>
  <c r="F71" i="4"/>
  <c r="F75" i="4"/>
  <c r="F87" i="4"/>
  <c r="F91" i="4"/>
  <c r="F103" i="4"/>
  <c r="F10" i="4"/>
  <c r="F34" i="4"/>
  <c r="F42" i="4"/>
  <c r="F62" i="4"/>
  <c r="F70" i="4"/>
  <c r="F94" i="4"/>
  <c r="F98" i="4"/>
  <c r="F16" i="4"/>
  <c r="F20" i="4"/>
  <c r="F32" i="4"/>
  <c r="F36" i="4"/>
  <c r="F48" i="4"/>
  <c r="F52" i="4"/>
  <c r="F60" i="4"/>
  <c r="F64" i="4"/>
  <c r="F68" i="4"/>
  <c r="F76" i="4"/>
  <c r="F80" i="4"/>
  <c r="F84" i="4"/>
  <c r="F92" i="4"/>
  <c r="F96" i="4"/>
  <c r="F100" i="4"/>
  <c r="F9" i="4"/>
  <c r="F13" i="4"/>
  <c r="F17" i="4"/>
  <c r="F25" i="4"/>
  <c r="F29" i="4"/>
  <c r="F33" i="4"/>
  <c r="F41" i="4"/>
  <c r="F45" i="4"/>
  <c r="F49" i="4"/>
  <c r="F57" i="4"/>
  <c r="F61" i="4"/>
  <c r="F65" i="4"/>
  <c r="F73" i="4"/>
  <c r="F77" i="4"/>
  <c r="F81" i="4"/>
  <c r="F89" i="4"/>
  <c r="F93" i="4"/>
  <c r="F97" i="4"/>
  <c r="B12" i="2"/>
  <c r="C14" i="2"/>
  <c r="B15" i="2"/>
  <c r="C15" i="2"/>
  <c r="B16" i="2" s="1"/>
  <c r="C16" i="2" s="1"/>
  <c r="B17" i="2" s="1"/>
  <c r="C17" i="2" s="1"/>
  <c r="B18" i="2" s="1"/>
  <c r="C18" i="2" s="1"/>
  <c r="B19" i="2" s="1"/>
  <c r="C19" i="2" s="1"/>
  <c r="B20" i="2" s="1"/>
  <c r="C20" i="2" s="1"/>
  <c r="B21" i="2" s="1"/>
  <c r="C21" i="2" s="1"/>
  <c r="B22" i="2" s="1"/>
  <c r="C22" i="2" s="1"/>
  <c r="B23" i="2" s="1"/>
  <c r="C23" i="2" s="1"/>
  <c r="B24" i="2" s="1"/>
  <c r="C24" i="2" s="1"/>
  <c r="B25" i="2" s="1"/>
  <c r="C25" i="2" s="1"/>
  <c r="B26" i="2" s="1"/>
  <c r="C26" i="2" s="1"/>
  <c r="B27" i="2" s="1"/>
  <c r="C27" i="2" s="1"/>
  <c r="B28" i="2" s="1"/>
  <c r="C28" i="2" s="1"/>
  <c r="F44" i="4"/>
  <c r="F28" i="4"/>
  <c r="F12" i="4"/>
  <c r="F86" i="4"/>
  <c r="F54" i="4"/>
  <c r="F26" i="4"/>
  <c r="F99" i="4"/>
  <c r="F83" i="4"/>
  <c r="F67" i="4"/>
  <c r="F51" i="4"/>
  <c r="F35" i="4"/>
  <c r="F19" i="4"/>
  <c r="F102" i="4"/>
  <c r="F66" i="4"/>
  <c r="F30" i="4"/>
  <c r="F101" i="4"/>
  <c r="F85" i="4"/>
  <c r="F69" i="4"/>
  <c r="F53" i="4"/>
  <c r="F37" i="4"/>
  <c r="F21" i="4"/>
  <c r="F104" i="4"/>
  <c r="F88" i="4"/>
  <c r="F72" i="4"/>
  <c r="F56" i="4"/>
  <c r="F40" i="4"/>
  <c r="F24" i="4"/>
  <c r="F8" i="4"/>
  <c r="F78" i="4"/>
  <c r="F46" i="4"/>
  <c r="F18" i="4"/>
  <c r="F95" i="4"/>
  <c r="F79" i="4"/>
  <c r="F63" i="4"/>
  <c r="F47" i="4"/>
  <c r="F31" i="4"/>
  <c r="F15" i="4"/>
  <c r="F90" i="4"/>
  <c r="F58" i="4"/>
  <c r="C32" i="2"/>
  <c r="B33" i="2"/>
  <c r="C33" i="2"/>
  <c r="B34" i="2" s="1"/>
  <c r="C34" i="2" s="1"/>
  <c r="B35" i="2" s="1"/>
  <c r="C35" i="2" s="1"/>
  <c r="B36" i="2" s="1"/>
  <c r="C36" i="2" s="1"/>
  <c r="B37" i="2" s="1"/>
  <c r="C37" i="2" s="1"/>
  <c r="B38" i="2" s="1"/>
  <c r="C38" i="2" s="1"/>
  <c r="B39" i="2" s="1"/>
  <c r="C39" i="2" s="1"/>
  <c r="B40" i="2" s="1"/>
  <c r="C40" i="2" s="1"/>
  <c r="B41" i="2" s="1"/>
  <c r="C41" i="2" s="1"/>
  <c r="B42" i="2" s="1"/>
  <c r="C42" i="2" s="1"/>
  <c r="B43" i="2" s="1"/>
  <c r="C43" i="2" s="1"/>
  <c r="C47" i="2"/>
  <c r="B48" i="2"/>
  <c r="C48" i="2" s="1"/>
  <c r="B49" i="2" s="1"/>
  <c r="C49" i="2" s="1"/>
  <c r="B50" i="2" s="1"/>
  <c r="C50" i="2" s="1"/>
</calcChain>
</file>

<file path=xl/sharedStrings.xml><?xml version="1.0" encoding="utf-8"?>
<sst xmlns="http://schemas.openxmlformats.org/spreadsheetml/2006/main" count="149" uniqueCount="86">
  <si>
    <t>VES Assessment Calibration Agenda</t>
  </si>
  <si>
    <t>VES Assessment Team:</t>
  </si>
  <si>
    <t>Assessment Date:</t>
  </si>
  <si>
    <t>Purpose:</t>
  </si>
  <si>
    <t>VES Calibration Visit</t>
  </si>
  <si>
    <t>Site to be reviewed:</t>
  </si>
  <si>
    <t>xxx</t>
  </si>
  <si>
    <t>Date</t>
  </si>
  <si>
    <t xml:space="preserve">Duration </t>
  </si>
  <si>
    <t>Details</t>
  </si>
  <si>
    <t>Responsible</t>
  </si>
  <si>
    <t>Location</t>
  </si>
  <si>
    <t>Comments</t>
  </si>
  <si>
    <t>TBD</t>
  </si>
  <si>
    <t>Review the calculation tab of the assessment and determine if all the needed information is available.  If not then perfrom the necessary studies in advance of the assessment day 1.</t>
  </si>
  <si>
    <t>Site VES Manager</t>
  </si>
  <si>
    <t>Note: The order of the elements in the agenda can be adjusted to allow the right members of leadership to attend the right sections.</t>
  </si>
  <si>
    <t>Assessment Calibration Day 1</t>
  </si>
  <si>
    <t>Introductions and Agenda Sharing</t>
  </si>
  <si>
    <t>Calibration Leader</t>
  </si>
  <si>
    <t>Meeting Room</t>
  </si>
  <si>
    <t>Plant presentation</t>
  </si>
  <si>
    <t>Local Plant Mgr</t>
  </si>
  <si>
    <t>General info about the plant</t>
  </si>
  <si>
    <t>To participate to the morning meeting (1 line support + plant level)</t>
  </si>
  <si>
    <t>Team</t>
  </si>
  <si>
    <t>AMG + AMO (also good to visit AMC, but not necessary)</t>
  </si>
  <si>
    <t>Review and score all components of Team Work</t>
  </si>
  <si>
    <t>Break</t>
  </si>
  <si>
    <t>Validate Team Work scores on the Genba</t>
  </si>
  <si>
    <t>Genba</t>
  </si>
  <si>
    <t>Review and score all components of 5S</t>
  </si>
  <si>
    <t>Validate 5S scores on the Genba</t>
  </si>
  <si>
    <t>Lunch</t>
  </si>
  <si>
    <t>Review and score all components of Standards</t>
  </si>
  <si>
    <t>Validate Standards scores on the Genba</t>
  </si>
  <si>
    <t>Review and score all components of Muda Elimination</t>
  </si>
  <si>
    <t>Validate Muda Elimination scores on the Genba</t>
  </si>
  <si>
    <t>Wrap up of Day 1</t>
  </si>
  <si>
    <t>VES + calibrators</t>
  </si>
  <si>
    <t>Assessment Calibration Day 2</t>
  </si>
  <si>
    <t>Review and score all components of TPM</t>
  </si>
  <si>
    <t>Validate TPM scores on the Genba</t>
  </si>
  <si>
    <t>Review and score all components of JIT</t>
  </si>
  <si>
    <t>Validate JIT scores on the Genba</t>
  </si>
  <si>
    <t>Review and score all components of Employee Involvement</t>
  </si>
  <si>
    <t>Validate Employee Involvement scores on the Genba</t>
  </si>
  <si>
    <t>Review and score all components of Quality First</t>
  </si>
  <si>
    <t>Validate Quality First scores on the Genba</t>
  </si>
  <si>
    <t>Wrap up of Day 2</t>
  </si>
  <si>
    <t>Assessment Calibration Day 3</t>
  </si>
  <si>
    <t>Consolidation of element results, performance.</t>
  </si>
  <si>
    <t>Summary and feedback to Plant Management + VES element teams</t>
  </si>
  <si>
    <t>All</t>
  </si>
  <si>
    <t>Define actions. 1:st step is to be creative, not to prioritize and select among ideas. Important to use the input directly after the calibration.</t>
  </si>
  <si>
    <t>Local team</t>
  </si>
  <si>
    <t>Managed by local team. Calibrators available for support.</t>
  </si>
  <si>
    <t>Wrap Up</t>
  </si>
  <si>
    <t>Feedback about setup of calibration and agenda</t>
  </si>
  <si>
    <t xml:space="preserve">Select and prioritize among actions. 2:nd step. </t>
  </si>
  <si>
    <t>Can be done without calibrators at a later day.</t>
  </si>
  <si>
    <t>VES Assessment Calibration - Preparations</t>
  </si>
  <si>
    <t>Target date for the training</t>
  </si>
  <si>
    <t>#</t>
  </si>
  <si>
    <t>Action</t>
  </si>
  <si>
    <t>Days
before Training</t>
  </si>
  <si>
    <t>Target Date</t>
  </si>
  <si>
    <t>X=Complete</t>
  </si>
  <si>
    <t>Select dates for Calibration to occur together with the plant to be calibrated</t>
  </si>
  <si>
    <t>Lead Calibrator</t>
  </si>
  <si>
    <t>Create agenda for the calibration days</t>
  </si>
  <si>
    <t>Select local participants to calibration event (from plant management team)</t>
  </si>
  <si>
    <t>Local Plant</t>
  </si>
  <si>
    <t>Book a conference room with beamer for the calibration event</t>
  </si>
  <si>
    <t>Inform local organisation about calibration event</t>
  </si>
  <si>
    <t>Inform local organisation that the calibration team will join the plant morning meeting on day 1</t>
  </si>
  <si>
    <t>Inform the Lead Calibrator of time to attend morning meeting in the plant</t>
  </si>
  <si>
    <t>Prepare KPI data</t>
  </si>
  <si>
    <t>Fill out data in the Calculations tab of the Assessment Excel file</t>
  </si>
  <si>
    <t>Print out organisation chart of the plant showing the different levels</t>
  </si>
  <si>
    <t>Print out the element tabs from the Assessment Excel file in A3 (one for each participant)</t>
  </si>
  <si>
    <t>Prepare write pads, one for each participant</t>
  </si>
  <si>
    <t>Consider need of time for translation</t>
  </si>
  <si>
    <t>Decide if translation is necessary</t>
  </si>
  <si>
    <t>Presentation of participants, Appendix C PPT + agenda</t>
  </si>
  <si>
    <t>VESS 001 Appendix D - Calibration Agenda and Pre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</si>
</sst>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[$-409]dd\-mmm\-yy;@"/>
    <numFmt numFmtId="166" formatCode="[$-F800]dddd\,\ mmmm\ dd\,\ yyyy"/>
    <numFmt numFmtId="167" formatCode="yyyy/mm/dd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Barlow"/>
    </font>
    <font>
      <b/>
      <sz val="20"/>
      <color theme="1"/>
      <name val="Barlow"/>
    </font>
    <font>
      <b/>
      <sz val="36"/>
      <color theme="0"/>
      <name val="Barlow"/>
    </font>
    <font>
      <b/>
      <sz val="16"/>
      <color theme="1"/>
      <name val="Barlow"/>
    </font>
    <font>
      <b/>
      <sz val="16"/>
      <color theme="3" tint="0.39997558519241921"/>
      <name val="Barlow"/>
    </font>
    <font>
      <b/>
      <sz val="16"/>
      <color rgb="FFFF0000"/>
      <name val="Barlow"/>
    </font>
    <font>
      <b/>
      <sz val="16"/>
      <name val="Barlow"/>
    </font>
    <font>
      <b/>
      <sz val="11"/>
      <color theme="1"/>
      <name val="Barlow"/>
    </font>
    <font>
      <sz val="11"/>
      <color rgb="FFFF0000"/>
      <name val="Barlow"/>
    </font>
    <font>
      <b/>
      <sz val="18"/>
      <color theme="0"/>
      <name val="Barlow"/>
    </font>
    <font>
      <b/>
      <sz val="16"/>
      <color theme="0"/>
      <name val="Barlow"/>
    </font>
    <font>
      <sz val="12"/>
      <color theme="1"/>
      <name val="Barlow"/>
    </font>
    <font>
      <b/>
      <sz val="14"/>
      <color theme="1"/>
      <name val="Barlow"/>
    </font>
    <font>
      <sz val="14"/>
      <color theme="1"/>
      <name val="Barlow"/>
    </font>
    <font>
      <b/>
      <sz val="14"/>
      <color theme="0"/>
      <name val="Barlow"/>
    </font>
    <font>
      <b/>
      <sz val="12"/>
      <color theme="1"/>
      <name val="Barlow"/>
    </font>
    <font>
      <b/>
      <sz val="14"/>
      <name val="Barlow"/>
    </font>
    <font>
      <b/>
      <sz val="14"/>
      <color theme="3" tint="0.39997558519241921"/>
      <name val="Barlow"/>
    </font>
    <font>
      <b/>
      <sz val="12"/>
      <name val="Barlow"/>
    </font>
    <font>
      <b/>
      <sz val="20"/>
      <name val="Barlow"/>
    </font>
    <font>
      <sz val="12"/>
      <name val="Barlow"/>
    </font>
    <font>
      <b/>
      <sz val="11"/>
      <color theme="3" tint="-0.249977111117893"/>
      <name val="Barlow"/>
    </font>
    <font>
      <b/>
      <sz val="24"/>
      <color theme="1"/>
      <name val="Barlow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70C0"/>
        <bgColor indexed="64"/>
      </patternFill>
    </fill>
  </fills>
  <borders count="56">
    <border>
      <left/>
      <right/>
      <top/>
      <bottom/>
      <diagonal/>
    </border>
    <border>
      <left/>
      <right style="dotted">
        <color theme="0" tint="-4.9989318521683403E-2"/>
      </right>
      <top/>
      <bottom/>
      <diagonal/>
    </border>
    <border>
      <left style="dotted">
        <color theme="0" tint="-4.9989318521683403E-2"/>
      </left>
      <right style="dotted">
        <color theme="0" tint="-4.9989318521683403E-2"/>
      </right>
      <top/>
      <bottom/>
      <diagonal/>
    </border>
    <border>
      <left style="dotted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/>
      <diagonal/>
    </border>
    <border>
      <left/>
      <right style="hair">
        <color theme="0" tint="-4.9989318521683403E-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0" xfId="0" applyNumberFormat="1" applyFont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165" fontId="7" fillId="0" borderId="8" xfId="0" applyNumberFormat="1" applyFont="1" applyFill="1" applyBorder="1" applyAlignment="1" applyProtection="1">
      <alignment horizontal="centerContinuous" vertical="center" wrapText="1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vertical="center"/>
    </xf>
    <xf numFmtId="14" fontId="7" fillId="0" borderId="8" xfId="0" applyNumberFormat="1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horizontal="centerContinuous" vertical="top" wrapText="1"/>
    </xf>
    <xf numFmtId="0" fontId="5" fillId="0" borderId="16" xfId="0" applyFont="1" applyBorder="1" applyAlignment="1" applyProtection="1">
      <alignment vertical="top"/>
    </xf>
    <xf numFmtId="0" fontId="4" fillId="0" borderId="1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0" fillId="2" borderId="2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centerContinuous" vertical="center" wrapText="1"/>
    </xf>
    <xf numFmtId="0" fontId="12" fillId="0" borderId="0" xfId="0" applyFont="1" applyAlignment="1" applyProtection="1">
      <alignment vertical="center"/>
    </xf>
    <xf numFmtId="164" fontId="13" fillId="5" borderId="33" xfId="0" applyNumberFormat="1" applyFont="1" applyFill="1" applyBorder="1" applyAlignment="1" applyProtection="1">
      <alignment horizontal="center" vertical="center" wrapText="1"/>
    </xf>
    <xf numFmtId="0" fontId="14" fillId="5" borderId="33" xfId="0" applyFont="1" applyFill="1" applyBorder="1" applyAlignment="1" applyProtection="1">
      <alignment horizontal="center" vertical="center" wrapText="1"/>
    </xf>
    <xf numFmtId="0" fontId="13" fillId="5" borderId="34" xfId="0" applyFont="1" applyFill="1" applyBorder="1" applyAlignment="1" applyProtection="1">
      <alignment horizontal="center" vertical="center" wrapText="1"/>
    </xf>
    <xf numFmtId="0" fontId="15" fillId="6" borderId="23" xfId="0" applyFont="1" applyFill="1" applyBorder="1" applyAlignment="1" applyProtection="1">
      <alignment horizontal="right" vertical="center"/>
    </xf>
    <xf numFmtId="18" fontId="16" fillId="0" borderId="22" xfId="0" applyNumberFormat="1" applyFont="1" applyFill="1" applyBorder="1" applyAlignment="1" applyProtection="1">
      <alignment horizontal="center" vertical="center"/>
      <protection locked="0"/>
    </xf>
    <xf numFmtId="18" fontId="16" fillId="0" borderId="23" xfId="0" applyNumberFormat="1" applyFont="1" applyFill="1" applyBorder="1" applyAlignment="1" applyProtection="1">
      <alignment horizontal="center" vertical="center"/>
      <protection locked="0"/>
    </xf>
    <xf numFmtId="20" fontId="16" fillId="0" borderId="23" xfId="0" applyNumberFormat="1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7" fillId="0" borderId="23" xfId="0" applyFont="1" applyFill="1" applyBorder="1" applyAlignment="1" applyProtection="1">
      <alignment horizontal="center" vertical="center" wrapText="1"/>
      <protection locked="0"/>
    </xf>
    <xf numFmtId="18" fontId="16" fillId="4" borderId="22" xfId="0" applyNumberFormat="1" applyFont="1" applyFill="1" applyBorder="1" applyAlignment="1" applyProtection="1">
      <alignment horizontal="center" vertical="center"/>
      <protection locked="0"/>
    </xf>
    <xf numFmtId="18" fontId="16" fillId="4" borderId="23" xfId="0" applyNumberFormat="1" applyFont="1" applyFill="1" applyBorder="1" applyAlignment="1" applyProtection="1">
      <alignment horizontal="center" vertical="center"/>
      <protection locked="0"/>
    </xf>
    <xf numFmtId="20" fontId="16" fillId="4" borderId="23" xfId="0" applyNumberFormat="1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0" fontId="13" fillId="4" borderId="28" xfId="0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vertical="center" wrapText="1"/>
    </xf>
    <xf numFmtId="0" fontId="17" fillId="4" borderId="23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18" fontId="16" fillId="0" borderId="0" xfId="0" applyNumberFormat="1" applyFont="1" applyFill="1" applyBorder="1" applyAlignment="1" applyProtection="1">
      <alignment horizontal="center" vertical="center"/>
      <protection locked="0"/>
    </xf>
    <xf numFmtId="2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8" fontId="12" fillId="0" borderId="0" xfId="0" applyNumberFormat="1" applyFont="1" applyFill="1" applyBorder="1" applyAlignment="1" applyProtection="1">
      <alignment horizontal="center" vertical="center"/>
      <protection locked="0"/>
    </xf>
    <xf numFmtId="2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14" fontId="1" fillId="0" borderId="35" xfId="0" applyNumberFormat="1" applyFont="1" applyBorder="1"/>
    <xf numFmtId="0" fontId="1" fillId="0" borderId="0" xfId="0" applyFont="1" applyAlignment="1">
      <alignment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0" xfId="0" applyFont="1" applyBorder="1" applyAlignment="1">
      <alignment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textRotation="90" wrapText="1"/>
    </xf>
    <xf numFmtId="0" fontId="8" fillId="0" borderId="42" xfId="0" applyFont="1" applyBorder="1" applyAlignment="1">
      <alignment wrapText="1"/>
    </xf>
    <xf numFmtId="0" fontId="1" fillId="0" borderId="43" xfId="0" applyFont="1" applyFill="1" applyBorder="1"/>
    <xf numFmtId="0" fontId="1" fillId="0" borderId="44" xfId="0" applyFont="1" applyFill="1" applyBorder="1"/>
    <xf numFmtId="0" fontId="1" fillId="0" borderId="44" xfId="0" applyFont="1" applyFill="1" applyBorder="1" applyAlignment="1">
      <alignment horizontal="center" vertical="center"/>
    </xf>
    <xf numFmtId="14" fontId="1" fillId="0" borderId="44" xfId="0" applyNumberFormat="1" applyFont="1" applyFill="1" applyBorder="1"/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/>
    <xf numFmtId="0" fontId="1" fillId="0" borderId="47" xfId="0" applyFont="1" applyFill="1" applyBorder="1"/>
    <xf numFmtId="0" fontId="1" fillId="0" borderId="48" xfId="0" applyFont="1" applyFill="1" applyBorder="1"/>
    <xf numFmtId="0" fontId="1" fillId="0" borderId="48" xfId="0" applyFont="1" applyFill="1" applyBorder="1" applyAlignment="1">
      <alignment horizontal="center" vertical="center"/>
    </xf>
    <xf numFmtId="14" fontId="1" fillId="0" borderId="48" xfId="0" applyNumberFormat="1" applyFont="1" applyFill="1" applyBorder="1"/>
    <xf numFmtId="0" fontId="1" fillId="0" borderId="49" xfId="0" applyFont="1" applyFill="1" applyBorder="1" applyAlignment="1">
      <alignment horizontal="center" vertical="center"/>
    </xf>
    <xf numFmtId="0" fontId="1" fillId="0" borderId="50" xfId="0" applyFont="1" applyFill="1" applyBorder="1"/>
    <xf numFmtId="0" fontId="1" fillId="0" borderId="51" xfId="0" applyFont="1" applyFill="1" applyBorder="1"/>
    <xf numFmtId="0" fontId="1" fillId="0" borderId="52" xfId="0" applyFont="1" applyFill="1" applyBorder="1"/>
    <xf numFmtId="0" fontId="1" fillId="0" borderId="53" xfId="0" applyFont="1" applyFill="1" applyBorder="1"/>
    <xf numFmtId="0" fontId="1" fillId="0" borderId="53" xfId="0" applyFont="1" applyFill="1" applyBorder="1" applyAlignment="1">
      <alignment horizontal="center" vertical="center"/>
    </xf>
    <xf numFmtId="14" fontId="1" fillId="0" borderId="53" xfId="0" applyNumberFormat="1" applyFont="1" applyFill="1" applyBorder="1"/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/>
    <xf numFmtId="0" fontId="13" fillId="4" borderId="25" xfId="0" applyFont="1" applyFill="1" applyBorder="1" applyAlignment="1" applyProtection="1">
      <alignment horizontal="center" vertical="center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Fill="1" applyBorder="1" applyAlignment="1" applyProtection="1">
      <alignment horizontal="center" vertical="center" wrapText="1"/>
      <protection locked="0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13" fillId="4" borderId="25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27" xfId="0" applyFont="1" applyFill="1" applyBorder="1" applyAlignment="1" applyProtection="1">
      <alignment horizontal="center" vertical="center" wrapText="1"/>
      <protection locked="0"/>
    </xf>
    <xf numFmtId="0" fontId="15" fillId="6" borderId="25" xfId="0" applyFont="1" applyFill="1" applyBorder="1" applyAlignment="1" applyProtection="1">
      <alignment horizontal="center" vertical="center"/>
    </xf>
    <xf numFmtId="0" fontId="15" fillId="6" borderId="26" xfId="0" applyFont="1" applyFill="1" applyBorder="1" applyAlignment="1" applyProtection="1">
      <alignment horizontal="center" vertical="center"/>
    </xf>
    <xf numFmtId="0" fontId="15" fillId="6" borderId="27" xfId="0" applyFont="1" applyFill="1" applyBorder="1" applyAlignment="1" applyProtection="1">
      <alignment horizontal="center" vertical="center"/>
    </xf>
    <xf numFmtId="0" fontId="10" fillId="6" borderId="25" xfId="0" applyFont="1" applyFill="1" applyBorder="1" applyAlignment="1" applyProtection="1">
      <alignment horizontal="center" vertical="center"/>
    </xf>
    <xf numFmtId="0" fontId="10" fillId="6" borderId="28" xfId="0" applyFont="1" applyFill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3" fillId="4" borderId="23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166" fontId="11" fillId="6" borderId="32" xfId="0" applyNumberFormat="1" applyFont="1" applyFill="1" applyBorder="1" applyAlignment="1" applyProtection="1">
      <alignment horizontal="center" vertical="center"/>
    </xf>
    <xf numFmtId="166" fontId="11" fillId="6" borderId="26" xfId="0" applyNumberFormat="1" applyFont="1" applyFill="1" applyBorder="1" applyAlignment="1" applyProtection="1">
      <alignment horizontal="center" vertical="center"/>
    </xf>
    <xf numFmtId="166" fontId="11" fillId="6" borderId="28" xfId="0" applyNumberFormat="1" applyFont="1" applyFill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6" fontId="13" fillId="5" borderId="31" xfId="0" applyNumberFormat="1" applyFont="1" applyFill="1" applyBorder="1" applyAlignment="1" applyProtection="1">
      <alignment horizontal="center" vertical="center" wrapText="1"/>
    </xf>
    <xf numFmtId="166" fontId="13" fillId="5" borderId="29" xfId="0" applyNumberFormat="1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30" xfId="0" applyFont="1" applyFill="1" applyBorder="1" applyAlignment="1" applyProtection="1">
      <alignment horizontal="center" vertical="center" wrapText="1"/>
    </xf>
    <xf numFmtId="0" fontId="13" fillId="5" borderId="33" xfId="0" applyFont="1" applyFill="1" applyBorder="1" applyAlignment="1" applyProtection="1">
      <alignment horizontal="center" vertical="center" wrapText="1"/>
    </xf>
    <xf numFmtId="14" fontId="5" fillId="0" borderId="9" xfId="0" applyNumberFormat="1" applyFont="1" applyFill="1" applyBorder="1" applyAlignment="1" applyProtection="1">
      <alignment horizontal="center" vertical="top" wrapText="1"/>
      <protection locked="0"/>
    </xf>
    <xf numFmtId="167" fontId="5" fillId="0" borderId="0" xfId="0" applyNumberFormat="1" applyFont="1" applyFill="1" applyBorder="1" applyAlignment="1" applyProtection="1">
      <alignment horizontal="left" vertical="top" wrapText="1"/>
      <protection locked="0"/>
    </xf>
    <xf numFmtId="167" fontId="5" fillId="0" borderId="16" xfId="0" applyNumberFormat="1" applyFont="1" applyFill="1" applyBorder="1" applyAlignment="1" applyProtection="1">
      <alignment horizontal="left" vertical="top" wrapText="1"/>
      <protection locked="0"/>
    </xf>
    <xf numFmtId="0" fontId="13" fillId="4" borderId="28" xfId="0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3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34998626667073579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87924</xdr:colOff>
      <xdr:row>2</xdr:row>
      <xdr:rowOff>58616</xdr:rowOff>
    </xdr:from>
    <xdr:to>
      <xdr:col>12</xdr:col>
      <xdr:colOff>831489</xdr:colOff>
      <xdr:row>4</xdr:row>
      <xdr:rowOff>136049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A56C60-72FF-4B65-889D-263B38F31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9462" y="454270"/>
          <a:ext cx="743565" cy="810125"/>
        </a:xfrm>
        <a:prstGeom prst="rect">
          <a:avLst/>
        </a:prstGeom>
      </xdr:spPr>
    </xdr:pic>
    <xdr:clientData/>
  </xdr:twoCellAnchor>
  <xdr:twoCellAnchor>
    <xdr:from>
      <xdr:col>1</xdr:col>
      <xdr:colOff>117229</xdr:colOff>
      <xdr:row>3</xdr:row>
      <xdr:rowOff>146539</xdr:rowOff>
    </xdr:from>
    <xdr:to>
      <xdr:col>2</xdr:col>
      <xdr:colOff>1175612</xdr:colOff>
      <xdr:row>3</xdr:row>
      <xdr:rowOff>443646</xdr:rowOff>
    </xdr:to>
    <xdr:grpSp>
      <xdr:nvGrpSpPr>
        <xdr:cNvPr id="6" name="Grupp 31">
          <a:extLst>
            <a:ext uri="{FF2B5EF4-FFF2-40B4-BE49-F238E27FC236}">
              <a16:creationId xmlns:a16="http://schemas.microsoft.com/office/drawing/2014/main" id="{062DB462-829F-41D7-ADC1-16E89CDA3783}"/>
            </a:ext>
          </a:extLst>
        </xdr:cNvPr>
        <xdr:cNvGrpSpPr>
          <a:grpSpLocks noChangeAspect="1"/>
        </xdr:cNvGrpSpPr>
      </xdr:nvGrpSpPr>
      <xdr:grpSpPr>
        <a:xfrm>
          <a:off x="741646" y="696872"/>
          <a:ext cx="2106133" cy="297107"/>
          <a:chOff x="10052051" y="6354763"/>
          <a:chExt cx="1592262" cy="223838"/>
        </a:xfrm>
        <a:solidFill>
          <a:srgbClr val="001F47"/>
        </a:solidFill>
      </xdr:grpSpPr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7E9D7297-F26E-455B-80D6-FB795DA89172}"/>
              </a:ext>
            </a:extLst>
          </xdr:cNvPr>
          <xdr:cNvSpPr>
            <a:spLocks noEditPoints="1"/>
          </xdr:cNvSpPr>
        </xdr:nvSpPr>
        <xdr:spPr bwMode="auto">
          <a:xfrm>
            <a:off x="11263313" y="6354763"/>
            <a:ext cx="230188" cy="223838"/>
          </a:xfrm>
          <a:custGeom>
            <a:avLst/>
            <a:gdLst>
              <a:gd name="T0" fmla="*/ 3656 w 5108"/>
              <a:gd name="T1" fmla="*/ 2021 h 4983"/>
              <a:gd name="T2" fmla="*/ 1395 w 5108"/>
              <a:gd name="T3" fmla="*/ 2021 h 4983"/>
              <a:gd name="T4" fmla="*/ 1406 w 5108"/>
              <a:gd name="T5" fmla="*/ 1978 h 4983"/>
              <a:gd name="T6" fmla="*/ 2562 w 5108"/>
              <a:gd name="T7" fmla="*/ 1110 h 4983"/>
              <a:gd name="T8" fmla="*/ 3648 w 5108"/>
              <a:gd name="T9" fmla="*/ 1980 h 4983"/>
              <a:gd name="T10" fmla="*/ 3656 w 5108"/>
              <a:gd name="T11" fmla="*/ 2021 h 4983"/>
              <a:gd name="T12" fmla="*/ 2562 w 5108"/>
              <a:gd name="T13" fmla="*/ 0 h 4983"/>
              <a:gd name="T14" fmla="*/ 0 w 5108"/>
              <a:gd name="T15" fmla="*/ 2491 h 4983"/>
              <a:gd name="T16" fmla="*/ 732 w 5108"/>
              <a:gd name="T17" fmla="*/ 4277 h 4983"/>
              <a:gd name="T18" fmla="*/ 2702 w 5108"/>
              <a:gd name="T19" fmla="*/ 4983 h 4983"/>
              <a:gd name="T20" fmla="*/ 4717 w 5108"/>
              <a:gd name="T21" fmla="*/ 4218 h 4983"/>
              <a:gd name="T22" fmla="*/ 3921 w 5108"/>
              <a:gd name="T23" fmla="*/ 3422 h 4983"/>
              <a:gd name="T24" fmla="*/ 2674 w 5108"/>
              <a:gd name="T25" fmla="*/ 3873 h 4983"/>
              <a:gd name="T26" fmla="*/ 1392 w 5108"/>
              <a:gd name="T27" fmla="*/ 2977 h 4983"/>
              <a:gd name="T28" fmla="*/ 1381 w 5108"/>
              <a:gd name="T29" fmla="*/ 2934 h 4983"/>
              <a:gd name="T30" fmla="*/ 5056 w 5108"/>
              <a:gd name="T31" fmla="*/ 2934 h 4983"/>
              <a:gd name="T32" fmla="*/ 4358 w 5108"/>
              <a:gd name="T33" fmla="*/ 731 h 4983"/>
              <a:gd name="T34" fmla="*/ 2562 w 5108"/>
              <a:gd name="T35" fmla="*/ 0 h 49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108" h="4983">
                <a:moveTo>
                  <a:pt x="3656" y="2021"/>
                </a:moveTo>
                <a:lnTo>
                  <a:pt x="1395" y="2021"/>
                </a:lnTo>
                <a:lnTo>
                  <a:pt x="1406" y="1978"/>
                </a:lnTo>
                <a:cubicBezTo>
                  <a:pt x="1550" y="1418"/>
                  <a:pt x="1960" y="1110"/>
                  <a:pt x="2562" y="1110"/>
                </a:cubicBezTo>
                <a:cubicBezTo>
                  <a:pt x="3142" y="1110"/>
                  <a:pt x="3538" y="1427"/>
                  <a:pt x="3648" y="1980"/>
                </a:cubicBezTo>
                <a:lnTo>
                  <a:pt x="3656" y="2021"/>
                </a:lnTo>
                <a:close/>
                <a:moveTo>
                  <a:pt x="2562" y="0"/>
                </a:moveTo>
                <a:cubicBezTo>
                  <a:pt x="1102" y="0"/>
                  <a:pt x="0" y="1071"/>
                  <a:pt x="0" y="2491"/>
                </a:cubicBezTo>
                <a:cubicBezTo>
                  <a:pt x="0" y="3197"/>
                  <a:pt x="260" y="3831"/>
                  <a:pt x="732" y="4277"/>
                </a:cubicBezTo>
                <a:cubicBezTo>
                  <a:pt x="1221" y="4739"/>
                  <a:pt x="1902" y="4983"/>
                  <a:pt x="2702" y="4983"/>
                </a:cubicBezTo>
                <a:cubicBezTo>
                  <a:pt x="3562" y="4983"/>
                  <a:pt x="4221" y="4733"/>
                  <a:pt x="4717" y="4218"/>
                </a:cubicBezTo>
                <a:lnTo>
                  <a:pt x="3921" y="3422"/>
                </a:lnTo>
                <a:cubicBezTo>
                  <a:pt x="3649" y="3647"/>
                  <a:pt x="3288" y="3873"/>
                  <a:pt x="2674" y="3873"/>
                </a:cubicBezTo>
                <a:cubicBezTo>
                  <a:pt x="1990" y="3873"/>
                  <a:pt x="1546" y="3563"/>
                  <a:pt x="1392" y="2977"/>
                </a:cubicBezTo>
                <a:lnTo>
                  <a:pt x="1381" y="2934"/>
                </a:lnTo>
                <a:lnTo>
                  <a:pt x="5056" y="2934"/>
                </a:lnTo>
                <a:cubicBezTo>
                  <a:pt x="5108" y="2050"/>
                  <a:pt x="4860" y="1269"/>
                  <a:pt x="4358" y="731"/>
                </a:cubicBezTo>
                <a:cubicBezTo>
                  <a:pt x="3911" y="253"/>
                  <a:pt x="3290" y="0"/>
                  <a:pt x="2562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srgbClr val="323232"/>
              </a:solidFill>
              <a:effectLst/>
              <a:uLnTx/>
              <a:uFillTx/>
              <a:latin typeface="Barlow"/>
            </a:endParaRPr>
          </a:p>
        </xdr:txBody>
      </xdr:sp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988E34BF-629B-4759-B2D5-C4A5608380FC}"/>
              </a:ext>
            </a:extLst>
          </xdr:cNvPr>
          <xdr:cNvSpPr>
            <a:spLocks noEditPoints="1"/>
          </xdr:cNvSpPr>
        </xdr:nvSpPr>
        <xdr:spPr bwMode="auto">
          <a:xfrm>
            <a:off x="11014076" y="6354763"/>
            <a:ext cx="230188" cy="223838"/>
          </a:xfrm>
          <a:custGeom>
            <a:avLst/>
            <a:gdLst>
              <a:gd name="T0" fmla="*/ 3656 w 5107"/>
              <a:gd name="T1" fmla="*/ 2021 h 4983"/>
              <a:gd name="T2" fmla="*/ 1395 w 5107"/>
              <a:gd name="T3" fmla="*/ 2021 h 4983"/>
              <a:gd name="T4" fmla="*/ 1406 w 5107"/>
              <a:gd name="T5" fmla="*/ 1978 h 4983"/>
              <a:gd name="T6" fmla="*/ 2561 w 5107"/>
              <a:gd name="T7" fmla="*/ 1110 h 4983"/>
              <a:gd name="T8" fmla="*/ 3648 w 5107"/>
              <a:gd name="T9" fmla="*/ 1980 h 4983"/>
              <a:gd name="T10" fmla="*/ 3656 w 5107"/>
              <a:gd name="T11" fmla="*/ 2021 h 4983"/>
              <a:gd name="T12" fmla="*/ 2561 w 5107"/>
              <a:gd name="T13" fmla="*/ 0 h 4983"/>
              <a:gd name="T14" fmla="*/ 0 w 5107"/>
              <a:gd name="T15" fmla="*/ 2491 h 4983"/>
              <a:gd name="T16" fmla="*/ 731 w 5107"/>
              <a:gd name="T17" fmla="*/ 4277 h 4983"/>
              <a:gd name="T18" fmla="*/ 2702 w 5107"/>
              <a:gd name="T19" fmla="*/ 4983 h 4983"/>
              <a:gd name="T20" fmla="*/ 4716 w 5107"/>
              <a:gd name="T21" fmla="*/ 4218 h 4983"/>
              <a:gd name="T22" fmla="*/ 3920 w 5107"/>
              <a:gd name="T23" fmla="*/ 3422 h 4983"/>
              <a:gd name="T24" fmla="*/ 2674 w 5107"/>
              <a:gd name="T25" fmla="*/ 3873 h 4983"/>
              <a:gd name="T26" fmla="*/ 1392 w 5107"/>
              <a:gd name="T27" fmla="*/ 2977 h 4983"/>
              <a:gd name="T28" fmla="*/ 1380 w 5107"/>
              <a:gd name="T29" fmla="*/ 2934 h 4983"/>
              <a:gd name="T30" fmla="*/ 5055 w 5107"/>
              <a:gd name="T31" fmla="*/ 2934 h 4983"/>
              <a:gd name="T32" fmla="*/ 4357 w 5107"/>
              <a:gd name="T33" fmla="*/ 731 h 4983"/>
              <a:gd name="T34" fmla="*/ 2561 w 5107"/>
              <a:gd name="T35" fmla="*/ 0 h 49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107" h="4983">
                <a:moveTo>
                  <a:pt x="3656" y="2021"/>
                </a:moveTo>
                <a:lnTo>
                  <a:pt x="1395" y="2021"/>
                </a:lnTo>
                <a:lnTo>
                  <a:pt x="1406" y="1978"/>
                </a:lnTo>
                <a:cubicBezTo>
                  <a:pt x="1549" y="1418"/>
                  <a:pt x="1960" y="1110"/>
                  <a:pt x="2561" y="1110"/>
                </a:cubicBezTo>
                <a:cubicBezTo>
                  <a:pt x="3141" y="1110"/>
                  <a:pt x="3537" y="1427"/>
                  <a:pt x="3648" y="1980"/>
                </a:cubicBezTo>
                <a:lnTo>
                  <a:pt x="3656" y="2021"/>
                </a:lnTo>
                <a:close/>
                <a:moveTo>
                  <a:pt x="2561" y="0"/>
                </a:moveTo>
                <a:cubicBezTo>
                  <a:pt x="1101" y="0"/>
                  <a:pt x="0" y="1071"/>
                  <a:pt x="0" y="2491"/>
                </a:cubicBezTo>
                <a:cubicBezTo>
                  <a:pt x="0" y="3197"/>
                  <a:pt x="259" y="3831"/>
                  <a:pt x="731" y="4277"/>
                </a:cubicBezTo>
                <a:cubicBezTo>
                  <a:pt x="1220" y="4739"/>
                  <a:pt x="1902" y="4983"/>
                  <a:pt x="2702" y="4983"/>
                </a:cubicBezTo>
                <a:cubicBezTo>
                  <a:pt x="3561" y="4983"/>
                  <a:pt x="4220" y="4733"/>
                  <a:pt x="4716" y="4218"/>
                </a:cubicBezTo>
                <a:lnTo>
                  <a:pt x="3920" y="3422"/>
                </a:lnTo>
                <a:cubicBezTo>
                  <a:pt x="3649" y="3647"/>
                  <a:pt x="3287" y="3873"/>
                  <a:pt x="2674" y="3873"/>
                </a:cubicBezTo>
                <a:cubicBezTo>
                  <a:pt x="1989" y="3873"/>
                  <a:pt x="1546" y="3563"/>
                  <a:pt x="1392" y="2977"/>
                </a:cubicBezTo>
                <a:lnTo>
                  <a:pt x="1380" y="2934"/>
                </a:lnTo>
                <a:lnTo>
                  <a:pt x="5055" y="2934"/>
                </a:lnTo>
                <a:cubicBezTo>
                  <a:pt x="5107" y="2050"/>
                  <a:pt x="4860" y="1269"/>
                  <a:pt x="4357" y="731"/>
                </a:cubicBezTo>
                <a:cubicBezTo>
                  <a:pt x="3910" y="253"/>
                  <a:pt x="3289" y="0"/>
                  <a:pt x="2561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srgbClr val="323232"/>
              </a:solidFill>
              <a:effectLst/>
              <a:uLnTx/>
              <a:uFillTx/>
              <a:latin typeface="Barlow"/>
            </a:endParaRPr>
          </a:p>
        </xdr:txBody>
      </xdr:sp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8C921B5C-5B57-4715-9552-393680E038B6}"/>
              </a:ext>
            </a:extLst>
          </xdr:cNvPr>
          <xdr:cNvSpPr>
            <a:spLocks noEditPoints="1"/>
          </xdr:cNvSpPr>
        </xdr:nvSpPr>
        <xdr:spPr bwMode="auto">
          <a:xfrm>
            <a:off x="10517188" y="6354763"/>
            <a:ext cx="233363" cy="223838"/>
          </a:xfrm>
          <a:custGeom>
            <a:avLst/>
            <a:gdLst>
              <a:gd name="T0" fmla="*/ 2589 w 5179"/>
              <a:gd name="T1" fmla="*/ 3859 h 4983"/>
              <a:gd name="T2" fmla="*/ 1376 w 5179"/>
              <a:gd name="T3" fmla="*/ 2491 h 4983"/>
              <a:gd name="T4" fmla="*/ 2589 w 5179"/>
              <a:gd name="T5" fmla="*/ 1124 h 4983"/>
              <a:gd name="T6" fmla="*/ 3802 w 5179"/>
              <a:gd name="T7" fmla="*/ 2491 h 4983"/>
              <a:gd name="T8" fmla="*/ 2589 w 5179"/>
              <a:gd name="T9" fmla="*/ 3859 h 4983"/>
              <a:gd name="T10" fmla="*/ 2589 w 5179"/>
              <a:gd name="T11" fmla="*/ 0 h 4983"/>
              <a:gd name="T12" fmla="*/ 0 w 5179"/>
              <a:gd name="T13" fmla="*/ 2491 h 4983"/>
              <a:gd name="T14" fmla="*/ 2589 w 5179"/>
              <a:gd name="T15" fmla="*/ 4983 h 4983"/>
              <a:gd name="T16" fmla="*/ 5179 w 5179"/>
              <a:gd name="T17" fmla="*/ 2491 h 4983"/>
              <a:gd name="T18" fmla="*/ 2589 w 5179"/>
              <a:gd name="T19" fmla="*/ 0 h 49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5179" h="4983">
                <a:moveTo>
                  <a:pt x="2589" y="3859"/>
                </a:moveTo>
                <a:cubicBezTo>
                  <a:pt x="1864" y="3859"/>
                  <a:pt x="1376" y="3309"/>
                  <a:pt x="1376" y="2491"/>
                </a:cubicBezTo>
                <a:cubicBezTo>
                  <a:pt x="1376" y="1674"/>
                  <a:pt x="1864" y="1124"/>
                  <a:pt x="2589" y="1124"/>
                </a:cubicBezTo>
                <a:cubicBezTo>
                  <a:pt x="3315" y="1124"/>
                  <a:pt x="3802" y="1674"/>
                  <a:pt x="3802" y="2491"/>
                </a:cubicBezTo>
                <a:cubicBezTo>
                  <a:pt x="3802" y="3309"/>
                  <a:pt x="3315" y="3859"/>
                  <a:pt x="2589" y="3859"/>
                </a:cubicBezTo>
                <a:close/>
                <a:moveTo>
                  <a:pt x="2589" y="0"/>
                </a:moveTo>
                <a:cubicBezTo>
                  <a:pt x="1113" y="0"/>
                  <a:pt x="0" y="1071"/>
                  <a:pt x="0" y="2491"/>
                </a:cubicBezTo>
                <a:cubicBezTo>
                  <a:pt x="0" y="3912"/>
                  <a:pt x="1113" y="4983"/>
                  <a:pt x="2589" y="4983"/>
                </a:cubicBezTo>
                <a:cubicBezTo>
                  <a:pt x="4066" y="4983"/>
                  <a:pt x="5179" y="3912"/>
                  <a:pt x="5179" y="2491"/>
                </a:cubicBezTo>
                <a:cubicBezTo>
                  <a:pt x="5179" y="1071"/>
                  <a:pt x="4066" y="0"/>
                  <a:pt x="2589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srgbClr val="323232"/>
              </a:solidFill>
              <a:effectLst/>
              <a:uLnTx/>
              <a:uFillTx/>
              <a:latin typeface="Barlow"/>
            </a:endParaRPr>
          </a:p>
        </xdr:txBody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F27C3030-D6E0-4092-B86B-28BD4B79FCCF}"/>
              </a:ext>
            </a:extLst>
          </xdr:cNvPr>
          <xdr:cNvSpPr>
            <a:spLocks noEditPoints="1"/>
          </xdr:cNvSpPr>
        </xdr:nvSpPr>
        <xdr:spPr bwMode="auto">
          <a:xfrm>
            <a:off x="10267951" y="6354763"/>
            <a:ext cx="230188" cy="223838"/>
          </a:xfrm>
          <a:custGeom>
            <a:avLst/>
            <a:gdLst>
              <a:gd name="T0" fmla="*/ 3656 w 5107"/>
              <a:gd name="T1" fmla="*/ 2021 h 4983"/>
              <a:gd name="T2" fmla="*/ 1395 w 5107"/>
              <a:gd name="T3" fmla="*/ 2021 h 4983"/>
              <a:gd name="T4" fmla="*/ 1406 w 5107"/>
              <a:gd name="T5" fmla="*/ 1978 h 4983"/>
              <a:gd name="T6" fmla="*/ 2562 w 5107"/>
              <a:gd name="T7" fmla="*/ 1110 h 4983"/>
              <a:gd name="T8" fmla="*/ 3648 w 5107"/>
              <a:gd name="T9" fmla="*/ 1980 h 4983"/>
              <a:gd name="T10" fmla="*/ 3656 w 5107"/>
              <a:gd name="T11" fmla="*/ 2021 h 4983"/>
              <a:gd name="T12" fmla="*/ 2562 w 5107"/>
              <a:gd name="T13" fmla="*/ 0 h 4983"/>
              <a:gd name="T14" fmla="*/ 0 w 5107"/>
              <a:gd name="T15" fmla="*/ 2491 h 4983"/>
              <a:gd name="T16" fmla="*/ 731 w 5107"/>
              <a:gd name="T17" fmla="*/ 4277 h 4983"/>
              <a:gd name="T18" fmla="*/ 2702 w 5107"/>
              <a:gd name="T19" fmla="*/ 4983 h 4983"/>
              <a:gd name="T20" fmla="*/ 4717 w 5107"/>
              <a:gd name="T21" fmla="*/ 4218 h 4983"/>
              <a:gd name="T22" fmla="*/ 3921 w 5107"/>
              <a:gd name="T23" fmla="*/ 3422 h 4983"/>
              <a:gd name="T24" fmla="*/ 2674 w 5107"/>
              <a:gd name="T25" fmla="*/ 3873 h 4983"/>
              <a:gd name="T26" fmla="*/ 1392 w 5107"/>
              <a:gd name="T27" fmla="*/ 2977 h 4983"/>
              <a:gd name="T28" fmla="*/ 1380 w 5107"/>
              <a:gd name="T29" fmla="*/ 2934 h 4983"/>
              <a:gd name="T30" fmla="*/ 5055 w 5107"/>
              <a:gd name="T31" fmla="*/ 2934 h 4983"/>
              <a:gd name="T32" fmla="*/ 4357 w 5107"/>
              <a:gd name="T33" fmla="*/ 731 h 4983"/>
              <a:gd name="T34" fmla="*/ 2562 w 5107"/>
              <a:gd name="T35" fmla="*/ 0 h 49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107" h="4983">
                <a:moveTo>
                  <a:pt x="3656" y="2021"/>
                </a:moveTo>
                <a:lnTo>
                  <a:pt x="1395" y="2021"/>
                </a:lnTo>
                <a:lnTo>
                  <a:pt x="1406" y="1978"/>
                </a:lnTo>
                <a:cubicBezTo>
                  <a:pt x="1549" y="1418"/>
                  <a:pt x="1960" y="1110"/>
                  <a:pt x="2562" y="1110"/>
                </a:cubicBezTo>
                <a:cubicBezTo>
                  <a:pt x="3141" y="1110"/>
                  <a:pt x="3537" y="1427"/>
                  <a:pt x="3648" y="1980"/>
                </a:cubicBezTo>
                <a:lnTo>
                  <a:pt x="3656" y="2021"/>
                </a:lnTo>
                <a:close/>
                <a:moveTo>
                  <a:pt x="2562" y="0"/>
                </a:moveTo>
                <a:cubicBezTo>
                  <a:pt x="1101" y="0"/>
                  <a:pt x="0" y="1071"/>
                  <a:pt x="0" y="2491"/>
                </a:cubicBezTo>
                <a:cubicBezTo>
                  <a:pt x="0" y="3197"/>
                  <a:pt x="260" y="3831"/>
                  <a:pt x="731" y="4277"/>
                </a:cubicBezTo>
                <a:cubicBezTo>
                  <a:pt x="1220" y="4739"/>
                  <a:pt x="1902" y="4983"/>
                  <a:pt x="2702" y="4983"/>
                </a:cubicBezTo>
                <a:cubicBezTo>
                  <a:pt x="3561" y="4983"/>
                  <a:pt x="4220" y="4733"/>
                  <a:pt x="4717" y="4218"/>
                </a:cubicBezTo>
                <a:lnTo>
                  <a:pt x="3921" y="3422"/>
                </a:lnTo>
                <a:cubicBezTo>
                  <a:pt x="3649" y="3647"/>
                  <a:pt x="3287" y="3873"/>
                  <a:pt x="2674" y="3873"/>
                </a:cubicBezTo>
                <a:cubicBezTo>
                  <a:pt x="1989" y="3873"/>
                  <a:pt x="1546" y="3563"/>
                  <a:pt x="1392" y="2977"/>
                </a:cubicBezTo>
                <a:lnTo>
                  <a:pt x="1380" y="2934"/>
                </a:lnTo>
                <a:lnTo>
                  <a:pt x="5055" y="2934"/>
                </a:lnTo>
                <a:cubicBezTo>
                  <a:pt x="5107" y="2050"/>
                  <a:pt x="4860" y="1269"/>
                  <a:pt x="4357" y="731"/>
                </a:cubicBezTo>
                <a:cubicBezTo>
                  <a:pt x="3910" y="253"/>
                  <a:pt x="3289" y="0"/>
                  <a:pt x="2562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srgbClr val="323232"/>
              </a:solidFill>
              <a:effectLst/>
              <a:uLnTx/>
              <a:uFillTx/>
              <a:latin typeface="Barlow"/>
            </a:endParaRPr>
          </a:p>
        </xdr:txBody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75A57CE7-84A0-4F77-920E-C1FDBED054B0}"/>
              </a:ext>
            </a:extLst>
          </xdr:cNvPr>
          <xdr:cNvSpPr>
            <a:spLocks/>
          </xdr:cNvSpPr>
        </xdr:nvSpPr>
        <xdr:spPr bwMode="auto">
          <a:xfrm>
            <a:off x="10052051" y="6361113"/>
            <a:ext cx="225425" cy="212725"/>
          </a:xfrm>
          <a:custGeom>
            <a:avLst/>
            <a:gdLst>
              <a:gd name="T0" fmla="*/ 0 w 5036"/>
              <a:gd name="T1" fmla="*/ 0 h 4739"/>
              <a:gd name="T2" fmla="*/ 2565 w 5036"/>
              <a:gd name="T3" fmla="*/ 4739 h 4739"/>
              <a:gd name="T4" fmla="*/ 5036 w 5036"/>
              <a:gd name="T5" fmla="*/ 0 h 4739"/>
              <a:gd name="T6" fmla="*/ 3734 w 5036"/>
              <a:gd name="T7" fmla="*/ 0 h 4739"/>
              <a:gd name="T8" fmla="*/ 2622 w 5036"/>
              <a:gd name="T9" fmla="*/ 2337 h 4739"/>
              <a:gd name="T10" fmla="*/ 1468 w 5036"/>
              <a:gd name="T11" fmla="*/ 0 h 4739"/>
              <a:gd name="T12" fmla="*/ 0 w 5036"/>
              <a:gd name="T13" fmla="*/ 0 h 47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5036" h="4739">
                <a:moveTo>
                  <a:pt x="0" y="0"/>
                </a:moveTo>
                <a:lnTo>
                  <a:pt x="2565" y="4739"/>
                </a:lnTo>
                <a:lnTo>
                  <a:pt x="5036" y="0"/>
                </a:lnTo>
                <a:lnTo>
                  <a:pt x="3734" y="0"/>
                </a:lnTo>
                <a:lnTo>
                  <a:pt x="2622" y="2337"/>
                </a:lnTo>
                <a:lnTo>
                  <a:pt x="1468" y="0"/>
                </a:lnTo>
                <a:lnTo>
                  <a:pt x="0" y="0"/>
                </a:lnTo>
                <a:close/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srgbClr val="323232"/>
              </a:solidFill>
              <a:effectLst/>
              <a:uLnTx/>
              <a:uFillTx/>
              <a:latin typeface="Barlow"/>
            </a:endParaRPr>
          </a:p>
        </xdr:txBody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CADB7CD2-16AD-40F7-930E-FF1D8B2FFBE1}"/>
              </a:ext>
            </a:extLst>
          </xdr:cNvPr>
          <xdr:cNvSpPr>
            <a:spLocks/>
          </xdr:cNvSpPr>
        </xdr:nvSpPr>
        <xdr:spPr bwMode="auto">
          <a:xfrm>
            <a:off x="10775951" y="6354763"/>
            <a:ext cx="212725" cy="217488"/>
          </a:xfrm>
          <a:custGeom>
            <a:avLst/>
            <a:gdLst>
              <a:gd name="T0" fmla="*/ 3516 w 4768"/>
              <a:gd name="T1" fmla="*/ 4831 h 4831"/>
              <a:gd name="T2" fmla="*/ 4767 w 4768"/>
              <a:gd name="T3" fmla="*/ 4831 h 4831"/>
              <a:gd name="T4" fmla="*/ 4768 w 4768"/>
              <a:gd name="T5" fmla="*/ 2315 h 4831"/>
              <a:gd name="T6" fmla="*/ 2384 w 4768"/>
              <a:gd name="T7" fmla="*/ 0 h 4831"/>
              <a:gd name="T8" fmla="*/ 0 w 4768"/>
              <a:gd name="T9" fmla="*/ 2315 h 4831"/>
              <a:gd name="T10" fmla="*/ 0 w 4768"/>
              <a:gd name="T11" fmla="*/ 4831 h 4831"/>
              <a:gd name="T12" fmla="*/ 1247 w 4768"/>
              <a:gd name="T13" fmla="*/ 4831 h 4831"/>
              <a:gd name="T14" fmla="*/ 1247 w 4768"/>
              <a:gd name="T15" fmla="*/ 2298 h 4831"/>
              <a:gd name="T16" fmla="*/ 2381 w 4768"/>
              <a:gd name="T17" fmla="*/ 1147 h 4831"/>
              <a:gd name="T18" fmla="*/ 2439 w 4768"/>
              <a:gd name="T19" fmla="*/ 1149 h 4831"/>
              <a:gd name="T20" fmla="*/ 3516 w 4768"/>
              <a:gd name="T21" fmla="*/ 2297 h 4831"/>
              <a:gd name="T22" fmla="*/ 3516 w 4768"/>
              <a:gd name="T23" fmla="*/ 4831 h 48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4768" h="4831">
                <a:moveTo>
                  <a:pt x="3516" y="4831"/>
                </a:moveTo>
                <a:lnTo>
                  <a:pt x="4767" y="4831"/>
                </a:lnTo>
                <a:lnTo>
                  <a:pt x="4768" y="2315"/>
                </a:lnTo>
                <a:cubicBezTo>
                  <a:pt x="4768" y="1060"/>
                  <a:pt x="3677" y="0"/>
                  <a:pt x="2384" y="0"/>
                </a:cubicBezTo>
                <a:cubicBezTo>
                  <a:pt x="1092" y="0"/>
                  <a:pt x="0" y="1060"/>
                  <a:pt x="0" y="2315"/>
                </a:cubicBezTo>
                <a:lnTo>
                  <a:pt x="0" y="4831"/>
                </a:lnTo>
                <a:lnTo>
                  <a:pt x="1247" y="4831"/>
                </a:lnTo>
                <a:lnTo>
                  <a:pt x="1247" y="2298"/>
                </a:lnTo>
                <a:cubicBezTo>
                  <a:pt x="1259" y="1674"/>
                  <a:pt x="1779" y="1147"/>
                  <a:pt x="2381" y="1147"/>
                </a:cubicBezTo>
                <a:cubicBezTo>
                  <a:pt x="2392" y="1147"/>
                  <a:pt x="2428" y="1149"/>
                  <a:pt x="2439" y="1149"/>
                </a:cubicBezTo>
                <a:cubicBezTo>
                  <a:pt x="3022" y="1186"/>
                  <a:pt x="3505" y="1701"/>
                  <a:pt x="3516" y="2297"/>
                </a:cubicBezTo>
                <a:lnTo>
                  <a:pt x="3516" y="4831"/>
                </a:lnTo>
                <a:close/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srgbClr val="323232"/>
              </a:solidFill>
              <a:effectLst/>
              <a:uLnTx/>
              <a:uFillTx/>
              <a:latin typeface="Barlow"/>
            </a:endParaRPr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27194522-8A68-413D-A192-0336D9841D85}"/>
              </a:ext>
            </a:extLst>
          </xdr:cNvPr>
          <xdr:cNvSpPr>
            <a:spLocks/>
          </xdr:cNvSpPr>
        </xdr:nvSpPr>
        <xdr:spPr bwMode="auto">
          <a:xfrm>
            <a:off x="11514138" y="6354763"/>
            <a:ext cx="130175" cy="217488"/>
          </a:xfrm>
          <a:custGeom>
            <a:avLst/>
            <a:gdLst>
              <a:gd name="T0" fmla="*/ 0 w 2885"/>
              <a:gd name="T1" fmla="*/ 4833 h 4833"/>
              <a:gd name="T2" fmla="*/ 1247 w 2885"/>
              <a:gd name="T3" fmla="*/ 4833 h 4833"/>
              <a:gd name="T4" fmla="*/ 1247 w 2885"/>
              <a:gd name="T5" fmla="*/ 2317 h 4833"/>
              <a:gd name="T6" fmla="*/ 2456 w 2885"/>
              <a:gd name="T7" fmla="*/ 1116 h 4833"/>
              <a:gd name="T8" fmla="*/ 2462 w 2885"/>
              <a:gd name="T9" fmla="*/ 1115 h 4833"/>
              <a:gd name="T10" fmla="*/ 2473 w 2885"/>
              <a:gd name="T11" fmla="*/ 1115 h 4833"/>
              <a:gd name="T12" fmla="*/ 2885 w 2885"/>
              <a:gd name="T13" fmla="*/ 1115 h 4833"/>
              <a:gd name="T14" fmla="*/ 2885 w 2885"/>
              <a:gd name="T15" fmla="*/ 0 h 4833"/>
              <a:gd name="T16" fmla="*/ 2318 w 2885"/>
              <a:gd name="T17" fmla="*/ 2 h 4833"/>
              <a:gd name="T18" fmla="*/ 0 w 2885"/>
              <a:gd name="T19" fmla="*/ 2317 h 4833"/>
              <a:gd name="T20" fmla="*/ 0 w 2885"/>
              <a:gd name="T21" fmla="*/ 4833 h 48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885" h="4833">
                <a:moveTo>
                  <a:pt x="0" y="4833"/>
                </a:moveTo>
                <a:lnTo>
                  <a:pt x="1247" y="4833"/>
                </a:lnTo>
                <a:lnTo>
                  <a:pt x="1247" y="2317"/>
                </a:lnTo>
                <a:cubicBezTo>
                  <a:pt x="1255" y="1659"/>
                  <a:pt x="1797" y="1120"/>
                  <a:pt x="2456" y="1116"/>
                </a:cubicBezTo>
                <a:lnTo>
                  <a:pt x="2462" y="1115"/>
                </a:lnTo>
                <a:cubicBezTo>
                  <a:pt x="2466" y="1115"/>
                  <a:pt x="2469" y="1115"/>
                  <a:pt x="2473" y="1115"/>
                </a:cubicBezTo>
                <a:lnTo>
                  <a:pt x="2885" y="1115"/>
                </a:lnTo>
                <a:lnTo>
                  <a:pt x="2885" y="0"/>
                </a:lnTo>
                <a:lnTo>
                  <a:pt x="2318" y="2"/>
                </a:lnTo>
                <a:cubicBezTo>
                  <a:pt x="1039" y="2"/>
                  <a:pt x="0" y="1041"/>
                  <a:pt x="0" y="2317"/>
                </a:cubicBezTo>
                <a:lnTo>
                  <a:pt x="0" y="4833"/>
                </a:lnTo>
                <a:close/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srgbClr val="323232"/>
              </a:solidFill>
              <a:effectLst/>
              <a:uLnTx/>
              <a:uFillTx/>
              <a:latin typeface="Barlow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1"/>
  <sheetViews>
    <sheetView showGridLines="0" tabSelected="1" zoomScale="90" zoomScaleNormal="90" workbookViewId="0">
      <selection activeCell="D7" sqref="D7:F7"/>
    </sheetView>
  </sheetViews>
  <sheetFormatPr defaultColWidth="9.28515625" defaultRowHeight="15" x14ac:dyDescent="0.25"/>
  <cols>
    <col min="1" max="1" width="9.28515625" style="1"/>
    <col min="2" max="2" width="15.7109375" style="1" customWidth="1"/>
    <col min="3" max="3" width="20" style="2" customWidth="1"/>
    <col min="4" max="4" width="14.5703125" style="2" customWidth="1"/>
    <col min="5" max="5" width="6" style="1" customWidth="1"/>
    <col min="6" max="6" width="61.42578125" style="1" customWidth="1"/>
    <col min="7" max="7" width="18.5703125" style="2" customWidth="1"/>
    <col min="8" max="8" width="19.7109375" style="2" bestFit="1" customWidth="1"/>
    <col min="9" max="9" width="1.7109375" style="1" customWidth="1"/>
    <col min="10" max="12" width="11.7109375" style="1" customWidth="1"/>
    <col min="13" max="13" width="13.7109375" style="1" customWidth="1"/>
    <col min="14" max="14" width="9.28515625" style="1"/>
    <col min="15" max="15" width="10.5703125" style="1" bestFit="1" customWidth="1"/>
    <col min="16" max="16384" width="9.28515625" style="1"/>
  </cols>
  <sheetData>
    <row r="1" spans="2:15" ht="15.75" thickBot="1" x14ac:dyDescent="0.3">
      <c r="B1" s="1" t="s">
        <v>85</v>
      </c>
    </row>
    <row r="2" spans="2:15" x14ac:dyDescent="0.25">
      <c r="B2" s="3"/>
      <c r="C2" s="4"/>
      <c r="D2" s="4"/>
      <c r="E2" s="5"/>
      <c r="F2" s="5"/>
      <c r="G2" s="4"/>
      <c r="H2" s="4"/>
      <c r="I2" s="5"/>
      <c r="J2" s="5"/>
      <c r="K2" s="5"/>
      <c r="L2" s="5"/>
      <c r="M2" s="6"/>
      <c r="O2" s="7"/>
    </row>
    <row r="3" spans="2:15" s="11" customFormat="1" ht="12.75" customHeight="1" x14ac:dyDescent="0.2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2:15" s="11" customFormat="1" ht="45" customHeight="1" x14ac:dyDescent="0.25">
      <c r="B4" s="12"/>
      <c r="C4" s="13"/>
      <c r="D4" s="152" t="s">
        <v>0</v>
      </c>
      <c r="E4" s="152"/>
      <c r="F4" s="152"/>
      <c r="G4" s="152"/>
      <c r="H4" s="152"/>
      <c r="I4" s="152"/>
      <c r="J4" s="152"/>
      <c r="K4" s="152"/>
      <c r="L4" s="152"/>
      <c r="M4" s="14"/>
    </row>
    <row r="5" spans="2:15" s="11" customFormat="1" ht="12.75" customHeigh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2:15" s="11" customFormat="1" ht="12.75" customHeight="1" x14ac:dyDescent="0.25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15" ht="25.5" customHeight="1" x14ac:dyDescent="0.25">
      <c r="B7" s="21"/>
      <c r="C7" s="22" t="s">
        <v>1</v>
      </c>
      <c r="D7" s="162"/>
      <c r="E7" s="162"/>
      <c r="F7" s="162"/>
      <c r="G7" s="23"/>
      <c r="H7" s="22" t="s">
        <v>2</v>
      </c>
      <c r="I7" s="24"/>
      <c r="J7" s="167">
        <v>43413</v>
      </c>
      <c r="K7" s="167"/>
      <c r="L7" s="167"/>
      <c r="M7" s="168"/>
    </row>
    <row r="8" spans="2:15" ht="26.25" customHeight="1" x14ac:dyDescent="0.25">
      <c r="B8" s="21"/>
      <c r="C8" s="22" t="s">
        <v>3</v>
      </c>
      <c r="D8" s="25" t="s">
        <v>4</v>
      </c>
      <c r="E8" s="26"/>
      <c r="F8" s="26"/>
      <c r="G8" s="23"/>
      <c r="H8" s="22" t="s">
        <v>5</v>
      </c>
      <c r="I8" s="27"/>
      <c r="J8" s="166" t="s">
        <v>6</v>
      </c>
      <c r="K8" s="166"/>
      <c r="L8" s="28"/>
      <c r="M8" s="29"/>
    </row>
    <row r="9" spans="2:15" s="11" customFormat="1" ht="12.75" customHeight="1" x14ac:dyDescent="0.25"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2:15" ht="9" customHeight="1" x14ac:dyDescent="0.25">
      <c r="B10" s="33"/>
      <c r="C10" s="34"/>
      <c r="D10" s="34"/>
      <c r="E10" s="35"/>
      <c r="F10" s="36"/>
      <c r="G10" s="37"/>
      <c r="H10" s="37"/>
      <c r="I10" s="38"/>
      <c r="J10" s="38"/>
      <c r="K10" s="38"/>
      <c r="L10" s="39"/>
      <c r="M10" s="40"/>
    </row>
    <row r="11" spans="2:15" s="43" customFormat="1" ht="27.75" customHeight="1" x14ac:dyDescent="0.25">
      <c r="B11" s="160" t="s">
        <v>7</v>
      </c>
      <c r="C11" s="161"/>
      <c r="D11" s="41" t="s">
        <v>8</v>
      </c>
      <c r="E11" s="155" t="s">
        <v>9</v>
      </c>
      <c r="F11" s="156"/>
      <c r="G11" s="42" t="s">
        <v>10</v>
      </c>
      <c r="H11" s="42" t="s">
        <v>11</v>
      </c>
      <c r="I11" s="157" t="s">
        <v>12</v>
      </c>
      <c r="J11" s="158"/>
      <c r="K11" s="158"/>
      <c r="L11" s="158"/>
      <c r="M11" s="159"/>
    </row>
    <row r="12" spans="2:15" ht="78" customHeight="1" x14ac:dyDescent="0.25">
      <c r="B12" s="153">
        <f>J7-7</f>
        <v>43406</v>
      </c>
      <c r="C12" s="154"/>
      <c r="D12" s="44" t="s">
        <v>13</v>
      </c>
      <c r="E12" s="165" t="s">
        <v>14</v>
      </c>
      <c r="F12" s="165"/>
      <c r="G12" s="45" t="s">
        <v>15</v>
      </c>
      <c r="H12" s="46" t="s">
        <v>13</v>
      </c>
      <c r="I12" s="163" t="s">
        <v>16</v>
      </c>
      <c r="J12" s="163"/>
      <c r="K12" s="163"/>
      <c r="L12" s="163"/>
      <c r="M12" s="164"/>
    </row>
    <row r="13" spans="2:15" ht="23.25" customHeight="1" x14ac:dyDescent="0.25">
      <c r="B13" s="147">
        <f>J7</f>
        <v>43413</v>
      </c>
      <c r="C13" s="148"/>
      <c r="D13" s="149"/>
      <c r="E13" s="125" t="s">
        <v>17</v>
      </c>
      <c r="F13" s="126"/>
      <c r="G13" s="47"/>
      <c r="H13" s="47"/>
      <c r="I13" s="122"/>
      <c r="J13" s="123"/>
      <c r="K13" s="123"/>
      <c r="L13" s="123"/>
      <c r="M13" s="124"/>
    </row>
    <row r="14" spans="2:15" ht="36" customHeight="1" x14ac:dyDescent="0.25">
      <c r="B14" s="48">
        <v>0.33333333333333331</v>
      </c>
      <c r="C14" s="49">
        <f>B14+D14</f>
        <v>0.35416666666666663</v>
      </c>
      <c r="D14" s="50">
        <v>2.0833333333333332E-2</v>
      </c>
      <c r="E14" s="115" t="s">
        <v>18</v>
      </c>
      <c r="F14" s="115"/>
      <c r="G14" s="51" t="s">
        <v>19</v>
      </c>
      <c r="H14" s="51" t="s">
        <v>20</v>
      </c>
      <c r="I14" s="127" t="s">
        <v>84</v>
      </c>
      <c r="J14" s="128"/>
      <c r="K14" s="128"/>
      <c r="L14" s="128"/>
      <c r="M14" s="129"/>
    </row>
    <row r="15" spans="2:15" ht="36" customHeight="1" x14ac:dyDescent="0.25">
      <c r="B15" s="48">
        <f>C14</f>
        <v>0.35416666666666663</v>
      </c>
      <c r="C15" s="49">
        <f>B15+D15</f>
        <v>0.37499999999999994</v>
      </c>
      <c r="D15" s="50">
        <v>2.0833333333333332E-2</v>
      </c>
      <c r="E15" s="115" t="s">
        <v>21</v>
      </c>
      <c r="F15" s="115"/>
      <c r="G15" s="52" t="s">
        <v>22</v>
      </c>
      <c r="H15" s="52" t="s">
        <v>20</v>
      </c>
      <c r="I15" s="130" t="s">
        <v>23</v>
      </c>
      <c r="J15" s="131"/>
      <c r="K15" s="131"/>
      <c r="L15" s="131"/>
      <c r="M15" s="132"/>
    </row>
    <row r="16" spans="2:15" ht="36" customHeight="1" x14ac:dyDescent="0.25">
      <c r="B16" s="48">
        <f>C15</f>
        <v>0.37499999999999994</v>
      </c>
      <c r="C16" s="49">
        <f>B16+D16</f>
        <v>0.39583333333333326</v>
      </c>
      <c r="D16" s="50">
        <v>2.0833333333333332E-2</v>
      </c>
      <c r="E16" s="115" t="s">
        <v>24</v>
      </c>
      <c r="F16" s="115"/>
      <c r="G16" s="52" t="s">
        <v>25</v>
      </c>
      <c r="H16" s="52" t="s">
        <v>20</v>
      </c>
      <c r="I16" s="130" t="s">
        <v>26</v>
      </c>
      <c r="J16" s="131"/>
      <c r="K16" s="131"/>
      <c r="L16" s="131"/>
      <c r="M16" s="132"/>
    </row>
    <row r="17" spans="2:19" ht="36" customHeight="1" x14ac:dyDescent="0.25">
      <c r="B17" s="48">
        <f>C16</f>
        <v>0.39583333333333326</v>
      </c>
      <c r="C17" s="49">
        <f>B17+D17</f>
        <v>0.41666666666666657</v>
      </c>
      <c r="D17" s="50">
        <v>2.0833333333333332E-2</v>
      </c>
      <c r="E17" s="115" t="s">
        <v>27</v>
      </c>
      <c r="F17" s="115"/>
      <c r="G17" s="52" t="s">
        <v>25</v>
      </c>
      <c r="H17" s="52" t="s">
        <v>20</v>
      </c>
      <c r="I17" s="130"/>
      <c r="J17" s="131"/>
      <c r="K17" s="131"/>
      <c r="L17" s="131"/>
      <c r="M17" s="132"/>
    </row>
    <row r="18" spans="2:19" ht="20.25" customHeight="1" x14ac:dyDescent="0.25">
      <c r="B18" s="53">
        <f>C17</f>
        <v>0.41666666666666657</v>
      </c>
      <c r="C18" s="54">
        <f>B18+D18</f>
        <v>0.42708333333333326</v>
      </c>
      <c r="D18" s="55">
        <v>1.0416666666666666E-2</v>
      </c>
      <c r="E18" s="119" t="s">
        <v>28</v>
      </c>
      <c r="F18" s="169"/>
      <c r="G18" s="56"/>
      <c r="H18" s="56"/>
      <c r="I18" s="119"/>
      <c r="J18" s="120"/>
      <c r="K18" s="120"/>
      <c r="L18" s="120"/>
      <c r="M18" s="121"/>
    </row>
    <row r="19" spans="2:19" ht="36" customHeight="1" x14ac:dyDescent="0.25">
      <c r="B19" s="48">
        <f>C18</f>
        <v>0.42708333333333326</v>
      </c>
      <c r="C19" s="49">
        <f t="shared" ref="C19:C33" si="0">B19+D19</f>
        <v>0.48958333333333326</v>
      </c>
      <c r="D19" s="50">
        <v>6.25E-2</v>
      </c>
      <c r="E19" s="115" t="s">
        <v>29</v>
      </c>
      <c r="F19" s="115"/>
      <c r="G19" s="52" t="s">
        <v>25</v>
      </c>
      <c r="H19" s="52" t="s">
        <v>30</v>
      </c>
      <c r="I19" s="127"/>
      <c r="J19" s="128"/>
      <c r="K19" s="128"/>
      <c r="L19" s="128"/>
      <c r="M19" s="129"/>
      <c r="O19" s="133"/>
      <c r="P19" s="133"/>
      <c r="Q19" s="133"/>
      <c r="R19" s="133"/>
      <c r="S19" s="133"/>
    </row>
    <row r="20" spans="2:19" ht="36" customHeight="1" x14ac:dyDescent="0.25">
      <c r="B20" s="48">
        <f t="shared" ref="B20:B33" si="1">C19</f>
        <v>0.48958333333333326</v>
      </c>
      <c r="C20" s="49">
        <f t="shared" si="0"/>
        <v>0.51041666666666663</v>
      </c>
      <c r="D20" s="50">
        <v>2.0833333333333332E-2</v>
      </c>
      <c r="E20" s="115" t="s">
        <v>31</v>
      </c>
      <c r="F20" s="115"/>
      <c r="G20" s="52" t="s">
        <v>25</v>
      </c>
      <c r="H20" s="52" t="s">
        <v>20</v>
      </c>
      <c r="I20" s="127"/>
      <c r="J20" s="128"/>
      <c r="K20" s="128"/>
      <c r="L20" s="128"/>
      <c r="M20" s="129"/>
    </row>
    <row r="21" spans="2:19" ht="36" customHeight="1" x14ac:dyDescent="0.25">
      <c r="B21" s="48">
        <f t="shared" ref="B21:B26" si="2">C20</f>
        <v>0.51041666666666663</v>
      </c>
      <c r="C21" s="49">
        <f t="shared" si="0"/>
        <v>0.55208333333333326</v>
      </c>
      <c r="D21" s="50">
        <v>4.1666666666666664E-2</v>
      </c>
      <c r="E21" s="115" t="s">
        <v>32</v>
      </c>
      <c r="F21" s="115"/>
      <c r="G21" s="52" t="s">
        <v>25</v>
      </c>
      <c r="H21" s="52" t="s">
        <v>30</v>
      </c>
      <c r="I21" s="116"/>
      <c r="J21" s="117"/>
      <c r="K21" s="117"/>
      <c r="L21" s="117"/>
      <c r="M21" s="118"/>
    </row>
    <row r="22" spans="2:19" ht="21.75" customHeight="1" x14ac:dyDescent="0.25">
      <c r="B22" s="53">
        <f t="shared" si="2"/>
        <v>0.55208333333333326</v>
      </c>
      <c r="C22" s="54">
        <f>B22+D22</f>
        <v>0.58333333333333326</v>
      </c>
      <c r="D22" s="55">
        <v>3.125E-2</v>
      </c>
      <c r="E22" s="134" t="s">
        <v>33</v>
      </c>
      <c r="F22" s="134"/>
      <c r="G22" s="56"/>
      <c r="H22" s="56"/>
      <c r="I22" s="119"/>
      <c r="J22" s="120"/>
      <c r="K22" s="120"/>
      <c r="L22" s="120"/>
      <c r="M22" s="121"/>
    </row>
    <row r="23" spans="2:19" ht="36" customHeight="1" x14ac:dyDescent="0.25">
      <c r="B23" s="48">
        <f t="shared" si="2"/>
        <v>0.58333333333333326</v>
      </c>
      <c r="C23" s="49">
        <f t="shared" si="0"/>
        <v>0.60416666666666663</v>
      </c>
      <c r="D23" s="50">
        <v>2.0833333333333332E-2</v>
      </c>
      <c r="E23" s="115" t="s">
        <v>34</v>
      </c>
      <c r="F23" s="115"/>
      <c r="G23" s="52" t="s">
        <v>25</v>
      </c>
      <c r="H23" s="52" t="s">
        <v>20</v>
      </c>
      <c r="I23" s="116"/>
      <c r="J23" s="117"/>
      <c r="K23" s="117"/>
      <c r="L23" s="117"/>
      <c r="M23" s="118"/>
    </row>
    <row r="24" spans="2:19" ht="36" customHeight="1" x14ac:dyDescent="0.25">
      <c r="B24" s="48">
        <f t="shared" si="2"/>
        <v>0.60416666666666663</v>
      </c>
      <c r="C24" s="49">
        <f t="shared" si="0"/>
        <v>0.66666666666666663</v>
      </c>
      <c r="D24" s="50">
        <v>6.25E-2</v>
      </c>
      <c r="E24" s="115" t="s">
        <v>35</v>
      </c>
      <c r="F24" s="115"/>
      <c r="G24" s="52" t="s">
        <v>25</v>
      </c>
      <c r="H24" s="52" t="s">
        <v>30</v>
      </c>
      <c r="I24" s="116"/>
      <c r="J24" s="117"/>
      <c r="K24" s="117"/>
      <c r="L24" s="117"/>
      <c r="M24" s="118"/>
    </row>
    <row r="25" spans="2:19" ht="21" customHeight="1" x14ac:dyDescent="0.25">
      <c r="B25" s="53">
        <f t="shared" si="2"/>
        <v>0.66666666666666663</v>
      </c>
      <c r="C25" s="54">
        <f>B25+D25</f>
        <v>0.67708333333333326</v>
      </c>
      <c r="D25" s="55">
        <v>1.0416666666666666E-2</v>
      </c>
      <c r="E25" s="119" t="s">
        <v>28</v>
      </c>
      <c r="F25" s="120"/>
      <c r="G25" s="57"/>
      <c r="H25" s="58"/>
      <c r="I25" s="119"/>
      <c r="J25" s="120"/>
      <c r="K25" s="120"/>
      <c r="L25" s="120"/>
      <c r="M25" s="121"/>
    </row>
    <row r="26" spans="2:19" ht="36" customHeight="1" x14ac:dyDescent="0.25">
      <c r="B26" s="48">
        <f t="shared" si="2"/>
        <v>0.67708333333333326</v>
      </c>
      <c r="C26" s="49">
        <f t="shared" si="0"/>
        <v>0.69791666666666663</v>
      </c>
      <c r="D26" s="50">
        <v>2.0833333333333332E-2</v>
      </c>
      <c r="E26" s="115" t="s">
        <v>36</v>
      </c>
      <c r="F26" s="115"/>
      <c r="G26" s="52" t="s">
        <v>25</v>
      </c>
      <c r="H26" s="52" t="s">
        <v>20</v>
      </c>
      <c r="I26" s="116"/>
      <c r="J26" s="117"/>
      <c r="K26" s="117"/>
      <c r="L26" s="117"/>
      <c r="M26" s="118"/>
    </row>
    <row r="27" spans="2:19" ht="36" customHeight="1" x14ac:dyDescent="0.25">
      <c r="B27" s="48">
        <f t="shared" si="1"/>
        <v>0.69791666666666663</v>
      </c>
      <c r="C27" s="49">
        <f t="shared" si="0"/>
        <v>0.73958333333333326</v>
      </c>
      <c r="D27" s="50">
        <v>4.1666666666666664E-2</v>
      </c>
      <c r="E27" s="115" t="s">
        <v>37</v>
      </c>
      <c r="F27" s="115"/>
      <c r="G27" s="52" t="s">
        <v>25</v>
      </c>
      <c r="H27" s="52" t="s">
        <v>30</v>
      </c>
      <c r="I27" s="116"/>
      <c r="J27" s="117"/>
      <c r="K27" s="117"/>
      <c r="L27" s="117"/>
      <c r="M27" s="118"/>
    </row>
    <row r="28" spans="2:19" ht="36" customHeight="1" x14ac:dyDescent="0.25">
      <c r="B28" s="48">
        <f>C27</f>
        <v>0.73958333333333326</v>
      </c>
      <c r="C28" s="49">
        <f>B28+D28</f>
        <v>0.74999999999999989</v>
      </c>
      <c r="D28" s="50">
        <v>1.0416666666666666E-2</v>
      </c>
      <c r="E28" s="115" t="s">
        <v>38</v>
      </c>
      <c r="F28" s="115"/>
      <c r="G28" s="59" t="s">
        <v>39</v>
      </c>
      <c r="H28" s="52" t="s">
        <v>20</v>
      </c>
      <c r="I28" s="116"/>
      <c r="J28" s="117"/>
      <c r="K28" s="117"/>
      <c r="L28" s="117"/>
      <c r="M28" s="118"/>
    </row>
    <row r="29" spans="2:19" ht="20.25" customHeight="1" thickBot="1" x14ac:dyDescent="0.3">
      <c r="B29" s="60"/>
      <c r="C29" s="61"/>
      <c r="D29" s="61"/>
      <c r="E29" s="62"/>
      <c r="F29" s="62"/>
      <c r="G29" s="63"/>
      <c r="H29" s="63"/>
      <c r="I29" s="62"/>
      <c r="J29" s="62"/>
      <c r="K29" s="62"/>
      <c r="L29" s="62"/>
      <c r="M29" s="64"/>
    </row>
    <row r="30" spans="2:19" ht="10.5" customHeight="1" x14ac:dyDescent="0.25">
      <c r="B30" s="33"/>
      <c r="C30" s="34"/>
      <c r="D30" s="34"/>
      <c r="E30" s="65"/>
      <c r="F30" s="65"/>
      <c r="G30" s="66"/>
      <c r="H30" s="66"/>
      <c r="I30" s="65"/>
      <c r="J30" s="65"/>
      <c r="K30" s="65"/>
      <c r="L30" s="65"/>
      <c r="M30" s="67"/>
    </row>
    <row r="31" spans="2:19" ht="24" customHeight="1" x14ac:dyDescent="0.25">
      <c r="B31" s="147">
        <f>B13+1</f>
        <v>43414</v>
      </c>
      <c r="C31" s="148"/>
      <c r="D31" s="149"/>
      <c r="E31" s="125" t="s">
        <v>40</v>
      </c>
      <c r="F31" s="126"/>
      <c r="G31" s="47"/>
      <c r="H31" s="47"/>
      <c r="I31" s="122"/>
      <c r="J31" s="123"/>
      <c r="K31" s="123"/>
      <c r="L31" s="123"/>
      <c r="M31" s="124"/>
    </row>
    <row r="32" spans="2:19" ht="36" customHeight="1" x14ac:dyDescent="0.25">
      <c r="B32" s="48">
        <v>0.33333333333333331</v>
      </c>
      <c r="C32" s="49">
        <f t="shared" si="0"/>
        <v>0.375</v>
      </c>
      <c r="D32" s="50">
        <v>4.1666666666666664E-2</v>
      </c>
      <c r="E32" s="115" t="s">
        <v>41</v>
      </c>
      <c r="F32" s="115"/>
      <c r="G32" s="52" t="s">
        <v>25</v>
      </c>
      <c r="H32" s="52" t="s">
        <v>20</v>
      </c>
      <c r="I32" s="150"/>
      <c r="J32" s="150"/>
      <c r="K32" s="150"/>
      <c r="L32" s="150"/>
      <c r="M32" s="151"/>
    </row>
    <row r="33" spans="2:13" ht="36" customHeight="1" x14ac:dyDescent="0.25">
      <c r="B33" s="48">
        <f t="shared" si="1"/>
        <v>0.375</v>
      </c>
      <c r="C33" s="49">
        <f t="shared" si="0"/>
        <v>0.41666666666666669</v>
      </c>
      <c r="D33" s="50">
        <v>4.1666666666666664E-2</v>
      </c>
      <c r="E33" s="115" t="s">
        <v>42</v>
      </c>
      <c r="F33" s="115"/>
      <c r="G33" s="52" t="s">
        <v>25</v>
      </c>
      <c r="H33" s="52" t="s">
        <v>30</v>
      </c>
      <c r="I33" s="116"/>
      <c r="J33" s="117"/>
      <c r="K33" s="117"/>
      <c r="L33" s="117"/>
      <c r="M33" s="118"/>
    </row>
    <row r="34" spans="2:13" ht="21" customHeight="1" x14ac:dyDescent="0.25">
      <c r="B34" s="53">
        <f>C33</f>
        <v>0.41666666666666669</v>
      </c>
      <c r="C34" s="54">
        <f>B34+D34</f>
        <v>0.42708333333333337</v>
      </c>
      <c r="D34" s="55">
        <v>1.0416666666666666E-2</v>
      </c>
      <c r="E34" s="134" t="s">
        <v>28</v>
      </c>
      <c r="F34" s="134"/>
      <c r="G34" s="68"/>
      <c r="H34" s="68"/>
      <c r="I34" s="119"/>
      <c r="J34" s="120"/>
      <c r="K34" s="120"/>
      <c r="L34" s="120"/>
      <c r="M34" s="121"/>
    </row>
    <row r="35" spans="2:13" ht="36.75" customHeight="1" x14ac:dyDescent="0.25">
      <c r="B35" s="48">
        <f>C34</f>
        <v>0.42708333333333337</v>
      </c>
      <c r="C35" s="49">
        <f>B35+D35</f>
        <v>0.46875000000000006</v>
      </c>
      <c r="D35" s="50">
        <v>4.1666666666666664E-2</v>
      </c>
      <c r="E35" s="115" t="s">
        <v>43</v>
      </c>
      <c r="F35" s="115"/>
      <c r="G35" s="59" t="s">
        <v>25</v>
      </c>
      <c r="H35" s="59" t="s">
        <v>20</v>
      </c>
      <c r="I35" s="137"/>
      <c r="J35" s="137"/>
      <c r="K35" s="137"/>
      <c r="L35" s="137"/>
      <c r="M35" s="138"/>
    </row>
    <row r="36" spans="2:13" ht="36.75" customHeight="1" x14ac:dyDescent="0.25">
      <c r="B36" s="48">
        <f>C35</f>
        <v>0.46875000000000006</v>
      </c>
      <c r="C36" s="49">
        <f t="shared" ref="C36:C49" si="3">B36+D36</f>
        <v>0.55208333333333337</v>
      </c>
      <c r="D36" s="50">
        <v>8.3333333333333329E-2</v>
      </c>
      <c r="E36" s="115" t="s">
        <v>44</v>
      </c>
      <c r="F36" s="115"/>
      <c r="G36" s="59" t="s">
        <v>25</v>
      </c>
      <c r="H36" s="59" t="s">
        <v>30</v>
      </c>
      <c r="I36" s="116"/>
      <c r="J36" s="117"/>
      <c r="K36" s="117"/>
      <c r="L36" s="117"/>
      <c r="M36" s="118"/>
    </row>
    <row r="37" spans="2:13" ht="21" customHeight="1" x14ac:dyDescent="0.25">
      <c r="B37" s="53">
        <f t="shared" ref="B37" si="4">C36</f>
        <v>0.55208333333333337</v>
      </c>
      <c r="C37" s="54">
        <f t="shared" ref="C37" si="5">B37+D37</f>
        <v>0.58333333333333337</v>
      </c>
      <c r="D37" s="55">
        <v>3.125E-2</v>
      </c>
      <c r="E37" s="134" t="s">
        <v>33</v>
      </c>
      <c r="F37" s="134"/>
      <c r="G37" s="68"/>
      <c r="H37" s="68"/>
      <c r="I37" s="112"/>
      <c r="J37" s="113"/>
      <c r="K37" s="113"/>
      <c r="L37" s="113"/>
      <c r="M37" s="114"/>
    </row>
    <row r="38" spans="2:13" ht="36.75" customHeight="1" x14ac:dyDescent="0.25">
      <c r="B38" s="48">
        <f>C37</f>
        <v>0.58333333333333337</v>
      </c>
      <c r="C38" s="49">
        <f t="shared" si="3"/>
        <v>0.61458333333333337</v>
      </c>
      <c r="D38" s="50">
        <v>3.125E-2</v>
      </c>
      <c r="E38" s="115" t="s">
        <v>45</v>
      </c>
      <c r="F38" s="115"/>
      <c r="G38" s="59" t="s">
        <v>25</v>
      </c>
      <c r="H38" s="59" t="s">
        <v>20</v>
      </c>
      <c r="I38" s="139"/>
      <c r="J38" s="140"/>
      <c r="K38" s="140"/>
      <c r="L38" s="140"/>
      <c r="M38" s="141"/>
    </row>
    <row r="39" spans="2:13" ht="36.75" customHeight="1" x14ac:dyDescent="0.25">
      <c r="B39" s="48">
        <f t="shared" ref="B39:B42" si="6">C38</f>
        <v>0.61458333333333337</v>
      </c>
      <c r="C39" s="49">
        <f t="shared" si="3"/>
        <v>0.65625</v>
      </c>
      <c r="D39" s="50">
        <v>4.1666666666666664E-2</v>
      </c>
      <c r="E39" s="115" t="s">
        <v>46</v>
      </c>
      <c r="F39" s="115"/>
      <c r="G39" s="59" t="s">
        <v>25</v>
      </c>
      <c r="H39" s="59" t="s">
        <v>30</v>
      </c>
      <c r="I39" s="135"/>
      <c r="J39" s="135"/>
      <c r="K39" s="135"/>
      <c r="L39" s="135"/>
      <c r="M39" s="136"/>
    </row>
    <row r="40" spans="2:13" ht="21" customHeight="1" x14ac:dyDescent="0.25">
      <c r="B40" s="53">
        <f t="shared" si="6"/>
        <v>0.65625</v>
      </c>
      <c r="C40" s="54">
        <f t="shared" si="3"/>
        <v>0.66666666666666663</v>
      </c>
      <c r="D40" s="55">
        <v>1.0416666666666666E-2</v>
      </c>
      <c r="E40" s="134" t="s">
        <v>28</v>
      </c>
      <c r="F40" s="134"/>
      <c r="G40" s="68"/>
      <c r="H40" s="68"/>
      <c r="I40" s="112"/>
      <c r="J40" s="113"/>
      <c r="K40" s="113"/>
      <c r="L40" s="113"/>
      <c r="M40" s="114"/>
    </row>
    <row r="41" spans="2:13" ht="36.75" customHeight="1" x14ac:dyDescent="0.25">
      <c r="B41" s="48">
        <f t="shared" si="6"/>
        <v>0.66666666666666663</v>
      </c>
      <c r="C41" s="49">
        <f t="shared" si="3"/>
        <v>0.69791666666666663</v>
      </c>
      <c r="D41" s="50">
        <v>3.125E-2</v>
      </c>
      <c r="E41" s="115" t="s">
        <v>47</v>
      </c>
      <c r="F41" s="115"/>
      <c r="G41" s="59" t="s">
        <v>25</v>
      </c>
      <c r="H41" s="59" t="s">
        <v>20</v>
      </c>
      <c r="I41" s="137"/>
      <c r="J41" s="137"/>
      <c r="K41" s="137"/>
      <c r="L41" s="137"/>
      <c r="M41" s="138"/>
    </row>
    <row r="42" spans="2:13" ht="36.75" customHeight="1" x14ac:dyDescent="0.25">
      <c r="B42" s="48">
        <f t="shared" si="6"/>
        <v>0.69791666666666663</v>
      </c>
      <c r="C42" s="49">
        <f t="shared" si="3"/>
        <v>0.76041666666666663</v>
      </c>
      <c r="D42" s="50">
        <v>6.25E-2</v>
      </c>
      <c r="E42" s="115" t="s">
        <v>48</v>
      </c>
      <c r="F42" s="115"/>
      <c r="G42" s="59" t="s">
        <v>25</v>
      </c>
      <c r="H42" s="59" t="s">
        <v>30</v>
      </c>
      <c r="I42" s="116"/>
      <c r="J42" s="117"/>
      <c r="K42" s="117"/>
      <c r="L42" s="117"/>
      <c r="M42" s="118"/>
    </row>
    <row r="43" spans="2:13" ht="36" customHeight="1" x14ac:dyDescent="0.25">
      <c r="B43" s="48">
        <f>C42</f>
        <v>0.76041666666666663</v>
      </c>
      <c r="C43" s="49">
        <f>B43+D43</f>
        <v>0.77083333333333326</v>
      </c>
      <c r="D43" s="50">
        <v>1.0416666666666666E-2</v>
      </c>
      <c r="E43" s="115" t="s">
        <v>49</v>
      </c>
      <c r="F43" s="115"/>
      <c r="G43" s="59" t="s">
        <v>39</v>
      </c>
      <c r="H43" s="52" t="s">
        <v>20</v>
      </c>
      <c r="I43" s="116"/>
      <c r="J43" s="117"/>
      <c r="K43" s="117"/>
      <c r="L43" s="117"/>
      <c r="M43" s="118"/>
    </row>
    <row r="44" spans="2:13" ht="20.25" customHeight="1" thickBot="1" x14ac:dyDescent="0.3">
      <c r="B44" s="60"/>
      <c r="C44" s="61"/>
      <c r="D44" s="61"/>
      <c r="E44" s="62"/>
      <c r="F44" s="62"/>
      <c r="G44" s="63"/>
      <c r="H44" s="63"/>
      <c r="I44" s="62"/>
      <c r="J44" s="62"/>
      <c r="K44" s="62"/>
      <c r="L44" s="62"/>
      <c r="M44" s="64"/>
    </row>
    <row r="45" spans="2:13" ht="10.5" customHeight="1" x14ac:dyDescent="0.25">
      <c r="B45" s="33"/>
      <c r="C45" s="34"/>
      <c r="D45" s="34"/>
      <c r="E45" s="65"/>
      <c r="F45" s="65"/>
      <c r="G45" s="66"/>
      <c r="H45" s="66"/>
      <c r="I45" s="65"/>
      <c r="J45" s="65"/>
      <c r="K45" s="65"/>
      <c r="L45" s="65"/>
      <c r="M45" s="67"/>
    </row>
    <row r="46" spans="2:13" ht="24" customHeight="1" x14ac:dyDescent="0.25">
      <c r="B46" s="147">
        <f>B31+1</f>
        <v>43415</v>
      </c>
      <c r="C46" s="148"/>
      <c r="D46" s="149"/>
      <c r="E46" s="125" t="s">
        <v>50</v>
      </c>
      <c r="F46" s="126"/>
      <c r="G46" s="47"/>
      <c r="H46" s="47"/>
      <c r="I46" s="122"/>
      <c r="J46" s="123"/>
      <c r="K46" s="123"/>
      <c r="L46" s="123"/>
      <c r="M46" s="124"/>
    </row>
    <row r="47" spans="2:13" ht="36.75" customHeight="1" x14ac:dyDescent="0.25">
      <c r="B47" s="48">
        <v>0.33333333333333331</v>
      </c>
      <c r="C47" s="49">
        <f t="shared" ref="C47:C48" si="7">B47+D47</f>
        <v>0.34722222222222221</v>
      </c>
      <c r="D47" s="50">
        <v>1.3888888888888888E-2</v>
      </c>
      <c r="E47" s="115" t="s">
        <v>51</v>
      </c>
      <c r="F47" s="115"/>
      <c r="G47" s="59" t="s">
        <v>39</v>
      </c>
      <c r="H47" s="59" t="s">
        <v>20</v>
      </c>
      <c r="I47" s="116"/>
      <c r="J47" s="117"/>
      <c r="K47" s="117"/>
      <c r="L47" s="117"/>
      <c r="M47" s="118"/>
    </row>
    <row r="48" spans="2:13" ht="36.75" customHeight="1" x14ac:dyDescent="0.25">
      <c r="B48" s="48">
        <f>C47</f>
        <v>0.34722222222222221</v>
      </c>
      <c r="C48" s="49">
        <f t="shared" si="7"/>
        <v>0.37847222222222221</v>
      </c>
      <c r="D48" s="50">
        <v>3.125E-2</v>
      </c>
      <c r="E48" s="115" t="s">
        <v>52</v>
      </c>
      <c r="F48" s="115"/>
      <c r="G48" s="59" t="s">
        <v>53</v>
      </c>
      <c r="H48" s="59" t="s">
        <v>20</v>
      </c>
      <c r="I48" s="116"/>
      <c r="J48" s="117"/>
      <c r="K48" s="117"/>
      <c r="L48" s="117"/>
      <c r="M48" s="118"/>
    </row>
    <row r="49" spans="2:13" ht="68.45" customHeight="1" x14ac:dyDescent="0.25">
      <c r="B49" s="48">
        <f>C48</f>
        <v>0.37847222222222221</v>
      </c>
      <c r="C49" s="49">
        <f t="shared" si="3"/>
        <v>0.46180555555555552</v>
      </c>
      <c r="D49" s="50">
        <v>8.3333333333333329E-2</v>
      </c>
      <c r="E49" s="115" t="s">
        <v>54</v>
      </c>
      <c r="F49" s="115"/>
      <c r="G49" s="59" t="s">
        <v>55</v>
      </c>
      <c r="H49" s="59" t="s">
        <v>20</v>
      </c>
      <c r="I49" s="116" t="s">
        <v>56</v>
      </c>
      <c r="J49" s="117"/>
      <c r="K49" s="117"/>
      <c r="L49" s="117"/>
      <c r="M49" s="118"/>
    </row>
    <row r="50" spans="2:13" ht="36.75" customHeight="1" x14ac:dyDescent="0.25">
      <c r="B50" s="48">
        <f>C49</f>
        <v>0.46180555555555552</v>
      </c>
      <c r="C50" s="49">
        <f t="shared" ref="C50" si="8">B50+D50</f>
        <v>0.47569444444444442</v>
      </c>
      <c r="D50" s="50">
        <v>1.3888888888888888E-2</v>
      </c>
      <c r="E50" s="115" t="s">
        <v>57</v>
      </c>
      <c r="F50" s="115"/>
      <c r="G50" s="59" t="s">
        <v>39</v>
      </c>
      <c r="H50" s="59" t="s">
        <v>20</v>
      </c>
      <c r="I50" s="116" t="s">
        <v>58</v>
      </c>
      <c r="J50" s="117"/>
      <c r="K50" s="117"/>
      <c r="L50" s="117"/>
      <c r="M50" s="118"/>
    </row>
    <row r="51" spans="2:13" ht="36.75" customHeight="1" x14ac:dyDescent="0.25">
      <c r="B51" s="48"/>
      <c r="C51" s="49"/>
      <c r="D51" s="50"/>
      <c r="E51" s="115" t="s">
        <v>59</v>
      </c>
      <c r="F51" s="115"/>
      <c r="G51" s="59" t="s">
        <v>55</v>
      </c>
      <c r="H51" s="59" t="s">
        <v>20</v>
      </c>
      <c r="I51" s="116" t="s">
        <v>60</v>
      </c>
      <c r="J51" s="117"/>
      <c r="K51" s="117"/>
      <c r="L51" s="117"/>
      <c r="M51" s="118"/>
    </row>
    <row r="52" spans="2:13" ht="27" thickBot="1" x14ac:dyDescent="0.3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1"/>
    </row>
    <row r="53" spans="2:13" ht="30.4" customHeight="1" x14ac:dyDescent="0.25">
      <c r="B53" s="72"/>
      <c r="C53" s="72"/>
      <c r="D53" s="73"/>
      <c r="E53" s="146"/>
      <c r="F53" s="146"/>
      <c r="G53" s="74"/>
      <c r="H53" s="74"/>
      <c r="I53" s="145"/>
      <c r="J53" s="145"/>
      <c r="K53" s="145"/>
      <c r="L53" s="145"/>
      <c r="M53" s="145"/>
    </row>
    <row r="54" spans="2:13" ht="30.4" customHeight="1" x14ac:dyDescent="0.25">
      <c r="B54" s="72"/>
      <c r="C54" s="72"/>
      <c r="D54" s="73"/>
      <c r="E54" s="146"/>
      <c r="F54" s="146"/>
      <c r="G54" s="75"/>
      <c r="H54" s="74"/>
      <c r="I54" s="145"/>
      <c r="J54" s="145"/>
      <c r="K54" s="145"/>
      <c r="L54" s="145"/>
      <c r="M54" s="145"/>
    </row>
    <row r="55" spans="2:13" x14ac:dyDescent="0.25">
      <c r="B55" s="76"/>
      <c r="C55" s="77"/>
      <c r="D55" s="77"/>
      <c r="E55" s="76"/>
      <c r="F55" s="76"/>
      <c r="G55" s="77"/>
      <c r="H55" s="77"/>
      <c r="I55" s="76"/>
      <c r="J55" s="76"/>
      <c r="K55" s="76"/>
      <c r="L55" s="76"/>
      <c r="M55" s="76"/>
    </row>
    <row r="56" spans="2:13" ht="15.75" x14ac:dyDescent="0.25">
      <c r="B56" s="78"/>
      <c r="C56" s="78"/>
      <c r="D56" s="79"/>
      <c r="E56" s="142"/>
      <c r="F56" s="142"/>
      <c r="G56" s="80"/>
      <c r="H56" s="80"/>
      <c r="I56" s="81"/>
      <c r="J56" s="143"/>
      <c r="K56" s="144"/>
      <c r="L56" s="144"/>
      <c r="M56" s="144"/>
    </row>
    <row r="57" spans="2:13" x14ac:dyDescent="0.25">
      <c r="B57" s="76"/>
      <c r="C57" s="77"/>
      <c r="D57" s="77"/>
      <c r="E57" s="76"/>
      <c r="F57" s="76"/>
      <c r="G57" s="77"/>
      <c r="H57" s="77"/>
      <c r="I57" s="76"/>
      <c r="J57" s="76"/>
      <c r="K57" s="76"/>
      <c r="L57" s="76"/>
      <c r="M57" s="76"/>
    </row>
    <row r="58" spans="2:13" x14ac:dyDescent="0.25">
      <c r="B58" s="76"/>
      <c r="C58" s="77"/>
      <c r="D58" s="77"/>
      <c r="E58" s="76"/>
      <c r="F58" s="76"/>
      <c r="G58" s="77"/>
      <c r="H58" s="77"/>
      <c r="I58" s="76"/>
      <c r="J58" s="76"/>
      <c r="K58" s="76"/>
      <c r="L58" s="76"/>
      <c r="M58" s="76"/>
    </row>
    <row r="59" spans="2:13" x14ac:dyDescent="0.25">
      <c r="B59" s="76"/>
      <c r="C59" s="77"/>
      <c r="D59" s="77"/>
      <c r="E59" s="76"/>
      <c r="F59" s="76"/>
      <c r="G59" s="77"/>
      <c r="H59" s="77"/>
      <c r="I59" s="76"/>
      <c r="J59" s="76"/>
      <c r="K59" s="76"/>
      <c r="L59" s="76"/>
      <c r="M59" s="76"/>
    </row>
    <row r="60" spans="2:13" x14ac:dyDescent="0.25">
      <c r="B60" s="76"/>
      <c r="C60" s="77"/>
      <c r="D60" s="77"/>
      <c r="E60" s="76"/>
      <c r="F60" s="76"/>
      <c r="G60" s="77"/>
      <c r="H60" s="77"/>
      <c r="I60" s="76"/>
      <c r="J60" s="76"/>
      <c r="K60" s="76"/>
      <c r="L60" s="76"/>
      <c r="M60" s="76"/>
    </row>
    <row r="61" spans="2:13" x14ac:dyDescent="0.25">
      <c r="B61" s="76"/>
      <c r="C61" s="77"/>
      <c r="D61" s="77"/>
      <c r="E61" s="76"/>
      <c r="F61" s="76"/>
      <c r="G61" s="77"/>
      <c r="H61" s="77"/>
      <c r="I61" s="76"/>
      <c r="J61" s="76"/>
      <c r="K61" s="76"/>
      <c r="L61" s="76"/>
      <c r="M61" s="76"/>
    </row>
  </sheetData>
  <dataConsolidate/>
  <mergeCells count="90">
    <mergeCell ref="E43:F43"/>
    <mergeCell ref="I43:M43"/>
    <mergeCell ref="B46:D46"/>
    <mergeCell ref="E46:F46"/>
    <mergeCell ref="I46:M46"/>
    <mergeCell ref="E48:F48"/>
    <mergeCell ref="I48:M48"/>
    <mergeCell ref="E50:F50"/>
    <mergeCell ref="I50:M50"/>
    <mergeCell ref="E15:F15"/>
    <mergeCell ref="I15:M15"/>
    <mergeCell ref="E16:F16"/>
    <mergeCell ref="I16:M16"/>
    <mergeCell ref="E47:F47"/>
    <mergeCell ref="I47:M47"/>
    <mergeCell ref="I35:M35"/>
    <mergeCell ref="I36:M36"/>
    <mergeCell ref="E18:F18"/>
    <mergeCell ref="I18:M18"/>
    <mergeCell ref="E17:F17"/>
    <mergeCell ref="E34:F34"/>
    <mergeCell ref="D4:L4"/>
    <mergeCell ref="B12:C12"/>
    <mergeCell ref="B13:D13"/>
    <mergeCell ref="E11:F11"/>
    <mergeCell ref="I11:M11"/>
    <mergeCell ref="B11:C11"/>
    <mergeCell ref="D7:F7"/>
    <mergeCell ref="E13:F13"/>
    <mergeCell ref="I12:M12"/>
    <mergeCell ref="E12:F12"/>
    <mergeCell ref="J8:K8"/>
    <mergeCell ref="J7:M7"/>
    <mergeCell ref="B31:D31"/>
    <mergeCell ref="I25:M25"/>
    <mergeCell ref="E23:F23"/>
    <mergeCell ref="E21:F21"/>
    <mergeCell ref="I32:M32"/>
    <mergeCell ref="I27:M27"/>
    <mergeCell ref="I22:M22"/>
    <mergeCell ref="I26:M26"/>
    <mergeCell ref="I24:M24"/>
    <mergeCell ref="I21:M21"/>
    <mergeCell ref="E56:F56"/>
    <mergeCell ref="J56:M56"/>
    <mergeCell ref="I53:M53"/>
    <mergeCell ref="E54:F54"/>
    <mergeCell ref="E53:F53"/>
    <mergeCell ref="I54:M54"/>
    <mergeCell ref="E51:F51"/>
    <mergeCell ref="E36:F36"/>
    <mergeCell ref="I51:M51"/>
    <mergeCell ref="I39:M39"/>
    <mergeCell ref="I41:M41"/>
    <mergeCell ref="I42:M42"/>
    <mergeCell ref="E42:F42"/>
    <mergeCell ref="E40:F40"/>
    <mergeCell ref="E49:F49"/>
    <mergeCell ref="I40:M40"/>
    <mergeCell ref="I49:M49"/>
    <mergeCell ref="E39:F39"/>
    <mergeCell ref="E41:F41"/>
    <mergeCell ref="E38:F38"/>
    <mergeCell ref="I38:M38"/>
    <mergeCell ref="E37:F37"/>
    <mergeCell ref="O19:S19"/>
    <mergeCell ref="E28:F28"/>
    <mergeCell ref="E22:F22"/>
    <mergeCell ref="I23:M23"/>
    <mergeCell ref="E20:F20"/>
    <mergeCell ref="E24:F24"/>
    <mergeCell ref="E26:F26"/>
    <mergeCell ref="E27:F27"/>
    <mergeCell ref="E14:F14"/>
    <mergeCell ref="I13:M13"/>
    <mergeCell ref="E19:F19"/>
    <mergeCell ref="I14:M14"/>
    <mergeCell ref="I20:M20"/>
    <mergeCell ref="I19:M19"/>
    <mergeCell ref="I17:M17"/>
    <mergeCell ref="I37:M37"/>
    <mergeCell ref="E35:F35"/>
    <mergeCell ref="I33:M33"/>
    <mergeCell ref="I28:M28"/>
    <mergeCell ref="E25:F25"/>
    <mergeCell ref="E32:F32"/>
    <mergeCell ref="I34:M34"/>
    <mergeCell ref="E33:F33"/>
    <mergeCell ref="I31:M31"/>
    <mergeCell ref="E31:F31"/>
  </mergeCells>
  <pageMargins left="0" right="0" top="0.75" bottom="0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38-5BDF-457E-8385-1FED6F74FCE2}">
  <sheetPr>
    <tabColor theme="9" tint="0.39997558519241921"/>
  </sheetPr>
  <dimension ref="A1:H105"/>
  <sheetViews>
    <sheetView zoomScaleNormal="100" workbookViewId="0">
      <selection activeCell="C15" sqref="C15"/>
    </sheetView>
  </sheetViews>
  <sheetFormatPr defaultRowHeight="15" x14ac:dyDescent="0.25"/>
  <cols>
    <col min="1" max="1" width="2.85546875" style="82" customWidth="1"/>
    <col min="2" max="2" width="3.28515625" style="82" customWidth="1"/>
    <col min="3" max="3" width="88.28515625" style="82" customWidth="1"/>
    <col min="4" max="4" width="15.7109375" style="82" customWidth="1"/>
    <col min="5" max="5" width="9.28515625" style="83" customWidth="1"/>
    <col min="6" max="6" width="15.42578125" style="82" customWidth="1"/>
    <col min="7" max="7" width="3.7109375" style="83" customWidth="1"/>
    <col min="8" max="8" width="71.42578125" style="82" customWidth="1"/>
    <col min="9" max="9" width="10.5703125" style="82" bestFit="1" customWidth="1"/>
    <col min="10" max="16384" width="9.140625" style="82"/>
  </cols>
  <sheetData>
    <row r="1" spans="1:8" ht="14.25" customHeight="1" x14ac:dyDescent="0.25">
      <c r="A1" s="82" t="s">
        <v>85</v>
      </c>
    </row>
    <row r="2" spans="1:8" ht="27.75" customHeight="1" x14ac:dyDescent="0.25">
      <c r="B2" s="173" t="s">
        <v>61</v>
      </c>
      <c r="C2" s="173"/>
      <c r="D2" s="173"/>
      <c r="E2" s="173"/>
      <c r="F2" s="173"/>
      <c r="G2" s="173"/>
      <c r="H2" s="173"/>
    </row>
    <row r="3" spans="1:8" ht="6" customHeight="1" thickBot="1" x14ac:dyDescent="0.3"/>
    <row r="4" spans="1:8" ht="15.75" thickBot="1" x14ac:dyDescent="0.3">
      <c r="C4" s="84" t="s">
        <v>62</v>
      </c>
      <c r="D4" s="85">
        <v>43412</v>
      </c>
      <c r="E4" s="84" t="s">
        <v>11</v>
      </c>
      <c r="F4" s="170" t="str">
        <f>Agenda!J8</f>
        <v>xxx</v>
      </c>
      <c r="G4" s="171"/>
      <c r="H4" s="172"/>
    </row>
    <row r="5" spans="1:8" ht="6" customHeight="1" thickBot="1" x14ac:dyDescent="0.3"/>
    <row r="6" spans="1:8" s="86" customFormat="1" ht="69.75" customHeight="1" thickBot="1" x14ac:dyDescent="0.3">
      <c r="B6" s="87" t="s">
        <v>63</v>
      </c>
      <c r="C6" s="88" t="s">
        <v>64</v>
      </c>
      <c r="D6" s="89" t="s">
        <v>10</v>
      </c>
      <c r="E6" s="90" t="s">
        <v>65</v>
      </c>
      <c r="F6" s="89" t="s">
        <v>66</v>
      </c>
      <c r="G6" s="91" t="s">
        <v>67</v>
      </c>
      <c r="H6" s="92" t="s">
        <v>12</v>
      </c>
    </row>
    <row r="7" spans="1:8" x14ac:dyDescent="0.25">
      <c r="B7" s="93">
        <v>1</v>
      </c>
      <c r="C7" s="94" t="s">
        <v>68</v>
      </c>
      <c r="D7" s="94" t="s">
        <v>69</v>
      </c>
      <c r="E7" s="95">
        <v>90</v>
      </c>
      <c r="F7" s="96">
        <f>$D$4-E7</f>
        <v>43322</v>
      </c>
      <c r="G7" s="97"/>
      <c r="H7" s="98"/>
    </row>
    <row r="8" spans="1:8" x14ac:dyDescent="0.25">
      <c r="B8" s="99">
        <v>2</v>
      </c>
      <c r="C8" s="100" t="s">
        <v>70</v>
      </c>
      <c r="D8" s="100" t="s">
        <v>69</v>
      </c>
      <c r="E8" s="101">
        <v>45</v>
      </c>
      <c r="F8" s="102">
        <f t="shared" ref="F8:F71" si="0">$D$4-E8</f>
        <v>43367</v>
      </c>
      <c r="G8" s="103"/>
      <c r="H8" s="104" t="s">
        <v>82</v>
      </c>
    </row>
    <row r="9" spans="1:8" x14ac:dyDescent="0.25">
      <c r="B9" s="99">
        <v>3</v>
      </c>
      <c r="C9" s="100" t="s">
        <v>71</v>
      </c>
      <c r="D9" s="100" t="s">
        <v>72</v>
      </c>
      <c r="E9" s="101">
        <v>30</v>
      </c>
      <c r="F9" s="102">
        <f t="shared" si="0"/>
        <v>43382</v>
      </c>
      <c r="G9" s="103"/>
      <c r="H9" s="104" t="s">
        <v>83</v>
      </c>
    </row>
    <row r="10" spans="1:8" x14ac:dyDescent="0.25">
      <c r="B10" s="99">
        <v>4</v>
      </c>
      <c r="C10" s="100" t="s">
        <v>73</v>
      </c>
      <c r="D10" s="100" t="s">
        <v>72</v>
      </c>
      <c r="E10" s="101">
        <v>30</v>
      </c>
      <c r="F10" s="102">
        <f t="shared" si="0"/>
        <v>43382</v>
      </c>
      <c r="G10" s="103"/>
      <c r="H10" s="104"/>
    </row>
    <row r="11" spans="1:8" x14ac:dyDescent="0.25">
      <c r="B11" s="99">
        <v>5</v>
      </c>
      <c r="C11" s="100" t="s">
        <v>74</v>
      </c>
      <c r="D11" s="100" t="s">
        <v>72</v>
      </c>
      <c r="E11" s="101">
        <v>30</v>
      </c>
      <c r="F11" s="102">
        <f t="shared" si="0"/>
        <v>43382</v>
      </c>
      <c r="G11" s="103"/>
      <c r="H11" s="104"/>
    </row>
    <row r="12" spans="1:8" x14ac:dyDescent="0.25">
      <c r="B12" s="99">
        <v>6</v>
      </c>
      <c r="C12" s="105" t="s">
        <v>75</v>
      </c>
      <c r="D12" s="100" t="s">
        <v>72</v>
      </c>
      <c r="E12" s="101">
        <v>7</v>
      </c>
      <c r="F12" s="102">
        <f t="shared" si="0"/>
        <v>43405</v>
      </c>
      <c r="G12" s="103"/>
      <c r="H12" s="104"/>
    </row>
    <row r="13" spans="1:8" x14ac:dyDescent="0.25">
      <c r="B13" s="99">
        <v>7</v>
      </c>
      <c r="C13" s="100" t="s">
        <v>76</v>
      </c>
      <c r="D13" s="100" t="s">
        <v>72</v>
      </c>
      <c r="E13" s="101">
        <v>7</v>
      </c>
      <c r="F13" s="102">
        <f t="shared" si="0"/>
        <v>43405</v>
      </c>
      <c r="G13" s="103"/>
      <c r="H13" s="104"/>
    </row>
    <row r="14" spans="1:8" x14ac:dyDescent="0.25">
      <c r="B14" s="99">
        <v>8</v>
      </c>
      <c r="C14" s="100" t="s">
        <v>77</v>
      </c>
      <c r="D14" s="100" t="s">
        <v>72</v>
      </c>
      <c r="E14" s="101">
        <v>7</v>
      </c>
      <c r="F14" s="102">
        <f t="shared" si="0"/>
        <v>43405</v>
      </c>
      <c r="G14" s="103"/>
      <c r="H14" s="104"/>
    </row>
    <row r="15" spans="1:8" x14ac:dyDescent="0.25">
      <c r="B15" s="99">
        <v>9</v>
      </c>
      <c r="C15" s="105" t="s">
        <v>78</v>
      </c>
      <c r="D15" s="100" t="s">
        <v>72</v>
      </c>
      <c r="E15" s="101">
        <v>7</v>
      </c>
      <c r="F15" s="102">
        <f t="shared" si="0"/>
        <v>43405</v>
      </c>
      <c r="G15" s="103"/>
      <c r="H15" s="104"/>
    </row>
    <row r="16" spans="1:8" x14ac:dyDescent="0.25">
      <c r="B16" s="99">
        <v>10</v>
      </c>
      <c r="C16" s="100" t="s">
        <v>79</v>
      </c>
      <c r="D16" s="100" t="s">
        <v>72</v>
      </c>
      <c r="E16" s="101">
        <v>1</v>
      </c>
      <c r="F16" s="102">
        <f t="shared" si="0"/>
        <v>43411</v>
      </c>
      <c r="G16" s="103"/>
      <c r="H16" s="104"/>
    </row>
    <row r="17" spans="2:8" x14ac:dyDescent="0.25">
      <c r="B17" s="99">
        <v>11</v>
      </c>
      <c r="C17" s="100" t="s">
        <v>80</v>
      </c>
      <c r="D17" s="100" t="s">
        <v>72</v>
      </c>
      <c r="E17" s="101">
        <v>1</v>
      </c>
      <c r="F17" s="102">
        <f t="shared" si="0"/>
        <v>43411</v>
      </c>
      <c r="G17" s="103"/>
      <c r="H17" s="104"/>
    </row>
    <row r="18" spans="2:8" x14ac:dyDescent="0.25">
      <c r="B18" s="99">
        <v>12</v>
      </c>
      <c r="C18" s="100" t="s">
        <v>81</v>
      </c>
      <c r="D18" s="100" t="s">
        <v>72</v>
      </c>
      <c r="E18" s="101">
        <v>1</v>
      </c>
      <c r="F18" s="102">
        <f t="shared" si="0"/>
        <v>43411</v>
      </c>
      <c r="G18" s="103"/>
      <c r="H18" s="104"/>
    </row>
    <row r="19" spans="2:8" x14ac:dyDescent="0.25">
      <c r="B19" s="99">
        <v>13</v>
      </c>
      <c r="C19" s="100"/>
      <c r="D19" s="100"/>
      <c r="E19" s="101"/>
      <c r="F19" s="102">
        <f t="shared" si="0"/>
        <v>43412</v>
      </c>
      <c r="G19" s="103"/>
      <c r="H19" s="104"/>
    </row>
    <row r="20" spans="2:8" x14ac:dyDescent="0.25">
      <c r="B20" s="99">
        <v>14</v>
      </c>
      <c r="C20" s="100"/>
      <c r="D20" s="100"/>
      <c r="E20" s="101"/>
      <c r="F20" s="102">
        <f t="shared" si="0"/>
        <v>43412</v>
      </c>
      <c r="G20" s="103"/>
      <c r="H20" s="104"/>
    </row>
    <row r="21" spans="2:8" x14ac:dyDescent="0.25">
      <c r="B21" s="99">
        <v>15</v>
      </c>
      <c r="C21" s="100"/>
      <c r="D21" s="100"/>
      <c r="E21" s="101"/>
      <c r="F21" s="102">
        <f t="shared" si="0"/>
        <v>43412</v>
      </c>
      <c r="G21" s="103"/>
      <c r="H21" s="104"/>
    </row>
    <row r="22" spans="2:8" x14ac:dyDescent="0.25">
      <c r="B22" s="99">
        <v>16</v>
      </c>
      <c r="C22" s="100"/>
      <c r="D22" s="100"/>
      <c r="E22" s="101"/>
      <c r="F22" s="102">
        <f t="shared" si="0"/>
        <v>43412</v>
      </c>
      <c r="G22" s="103"/>
      <c r="H22" s="104"/>
    </row>
    <row r="23" spans="2:8" x14ac:dyDescent="0.25">
      <c r="B23" s="99">
        <v>17</v>
      </c>
      <c r="C23" s="100"/>
      <c r="D23" s="100"/>
      <c r="E23" s="101"/>
      <c r="F23" s="102">
        <f t="shared" si="0"/>
        <v>43412</v>
      </c>
      <c r="G23" s="103"/>
      <c r="H23" s="104"/>
    </row>
    <row r="24" spans="2:8" x14ac:dyDescent="0.25">
      <c r="B24" s="99">
        <v>18</v>
      </c>
      <c r="C24" s="100"/>
      <c r="D24" s="100"/>
      <c r="E24" s="101"/>
      <c r="F24" s="102">
        <f t="shared" si="0"/>
        <v>43412</v>
      </c>
      <c r="G24" s="103"/>
      <c r="H24" s="104"/>
    </row>
    <row r="25" spans="2:8" x14ac:dyDescent="0.25">
      <c r="B25" s="99">
        <v>19</v>
      </c>
      <c r="C25" s="100"/>
      <c r="D25" s="100"/>
      <c r="E25" s="101"/>
      <c r="F25" s="102">
        <f t="shared" si="0"/>
        <v>43412</v>
      </c>
      <c r="G25" s="103"/>
      <c r="H25" s="104"/>
    </row>
    <row r="26" spans="2:8" x14ac:dyDescent="0.25">
      <c r="B26" s="99">
        <v>20</v>
      </c>
      <c r="C26" s="100"/>
      <c r="D26" s="100"/>
      <c r="E26" s="101"/>
      <c r="F26" s="102">
        <f t="shared" si="0"/>
        <v>43412</v>
      </c>
      <c r="G26" s="103"/>
      <c r="H26" s="104"/>
    </row>
    <row r="27" spans="2:8" x14ac:dyDescent="0.25">
      <c r="B27" s="99">
        <v>21</v>
      </c>
      <c r="C27" s="100"/>
      <c r="D27" s="100"/>
      <c r="E27" s="101"/>
      <c r="F27" s="102">
        <f t="shared" si="0"/>
        <v>43412</v>
      </c>
      <c r="G27" s="103"/>
      <c r="H27" s="104"/>
    </row>
    <row r="28" spans="2:8" x14ac:dyDescent="0.25">
      <c r="B28" s="99">
        <v>22</v>
      </c>
      <c r="C28" s="105"/>
      <c r="F28" s="102">
        <f t="shared" si="0"/>
        <v>43412</v>
      </c>
      <c r="G28" s="103"/>
      <c r="H28" s="104"/>
    </row>
    <row r="29" spans="2:8" x14ac:dyDescent="0.25">
      <c r="B29" s="99">
        <v>23</v>
      </c>
      <c r="C29" s="100"/>
      <c r="D29" s="100"/>
      <c r="E29" s="101"/>
      <c r="F29" s="102">
        <f t="shared" si="0"/>
        <v>43412</v>
      </c>
      <c r="G29" s="103"/>
      <c r="H29" s="104"/>
    </row>
    <row r="30" spans="2:8" x14ac:dyDescent="0.25">
      <c r="B30" s="99">
        <v>24</v>
      </c>
      <c r="C30" s="100"/>
      <c r="D30" s="100"/>
      <c r="E30" s="101"/>
      <c r="F30" s="102">
        <f t="shared" si="0"/>
        <v>43412</v>
      </c>
      <c r="G30" s="103"/>
      <c r="H30" s="104"/>
    </row>
    <row r="31" spans="2:8" x14ac:dyDescent="0.25">
      <c r="B31" s="99">
        <v>25</v>
      </c>
      <c r="C31" s="100"/>
      <c r="D31" s="100"/>
      <c r="E31" s="101"/>
      <c r="F31" s="102">
        <f t="shared" si="0"/>
        <v>43412</v>
      </c>
      <c r="G31" s="103"/>
      <c r="H31" s="104"/>
    </row>
    <row r="32" spans="2:8" x14ac:dyDescent="0.25">
      <c r="B32" s="99">
        <v>26</v>
      </c>
      <c r="C32" s="100"/>
      <c r="D32" s="100"/>
      <c r="E32" s="101"/>
      <c r="F32" s="102">
        <f t="shared" si="0"/>
        <v>43412</v>
      </c>
      <c r="G32" s="103"/>
      <c r="H32" s="104"/>
    </row>
    <row r="33" spans="2:8" x14ac:dyDescent="0.25">
      <c r="B33" s="99">
        <v>27</v>
      </c>
      <c r="C33" s="100"/>
      <c r="D33" s="100"/>
      <c r="E33" s="101"/>
      <c r="F33" s="102">
        <f t="shared" si="0"/>
        <v>43412</v>
      </c>
      <c r="G33" s="103"/>
      <c r="H33" s="104"/>
    </row>
    <row r="34" spans="2:8" x14ac:dyDescent="0.25">
      <c r="B34" s="99">
        <v>28</v>
      </c>
      <c r="C34" s="100"/>
      <c r="D34" s="100"/>
      <c r="E34" s="101"/>
      <c r="F34" s="102">
        <f t="shared" si="0"/>
        <v>43412</v>
      </c>
      <c r="G34" s="103"/>
      <c r="H34" s="104"/>
    </row>
    <row r="35" spans="2:8" x14ac:dyDescent="0.25">
      <c r="B35" s="99">
        <v>29</v>
      </c>
      <c r="C35" s="100"/>
      <c r="D35" s="100"/>
      <c r="E35" s="101"/>
      <c r="F35" s="102">
        <f t="shared" si="0"/>
        <v>43412</v>
      </c>
      <c r="G35" s="103"/>
      <c r="H35" s="104"/>
    </row>
    <row r="36" spans="2:8" x14ac:dyDescent="0.25">
      <c r="B36" s="99">
        <v>30</v>
      </c>
      <c r="C36" s="100"/>
      <c r="D36" s="100"/>
      <c r="E36" s="101"/>
      <c r="F36" s="102">
        <f t="shared" si="0"/>
        <v>43412</v>
      </c>
      <c r="G36" s="103"/>
      <c r="H36" s="104"/>
    </row>
    <row r="37" spans="2:8" x14ac:dyDescent="0.25">
      <c r="B37" s="99">
        <v>31</v>
      </c>
      <c r="C37" s="100"/>
      <c r="D37" s="100"/>
      <c r="E37" s="101"/>
      <c r="F37" s="102">
        <f t="shared" si="0"/>
        <v>43412</v>
      </c>
      <c r="G37" s="103"/>
      <c r="H37" s="104"/>
    </row>
    <row r="38" spans="2:8" x14ac:dyDescent="0.25">
      <c r="B38" s="99">
        <v>32</v>
      </c>
      <c r="C38" s="100"/>
      <c r="D38" s="100"/>
      <c r="E38" s="101"/>
      <c r="F38" s="102">
        <f t="shared" si="0"/>
        <v>43412</v>
      </c>
      <c r="G38" s="103"/>
      <c r="H38" s="104"/>
    </row>
    <row r="39" spans="2:8" x14ac:dyDescent="0.25">
      <c r="B39" s="99">
        <v>33</v>
      </c>
      <c r="C39" s="100"/>
      <c r="D39" s="100"/>
      <c r="E39" s="101"/>
      <c r="F39" s="102">
        <f t="shared" si="0"/>
        <v>43412</v>
      </c>
      <c r="G39" s="103"/>
      <c r="H39" s="104"/>
    </row>
    <row r="40" spans="2:8" x14ac:dyDescent="0.25">
      <c r="B40" s="99">
        <v>34</v>
      </c>
      <c r="C40" s="100"/>
      <c r="D40" s="100"/>
      <c r="E40" s="101"/>
      <c r="F40" s="102">
        <f t="shared" si="0"/>
        <v>43412</v>
      </c>
      <c r="G40" s="103"/>
      <c r="H40" s="104"/>
    </row>
    <row r="41" spans="2:8" x14ac:dyDescent="0.25">
      <c r="B41" s="99">
        <v>35</v>
      </c>
      <c r="C41" s="100"/>
      <c r="D41" s="100"/>
      <c r="E41" s="101"/>
      <c r="F41" s="102">
        <f t="shared" si="0"/>
        <v>43412</v>
      </c>
      <c r="G41" s="103"/>
      <c r="H41" s="104"/>
    </row>
    <row r="42" spans="2:8" x14ac:dyDescent="0.25">
      <c r="B42" s="99">
        <v>36</v>
      </c>
      <c r="C42" s="100"/>
      <c r="D42" s="100"/>
      <c r="E42" s="101"/>
      <c r="F42" s="102">
        <f t="shared" si="0"/>
        <v>43412</v>
      </c>
      <c r="G42" s="103"/>
      <c r="H42" s="104"/>
    </row>
    <row r="43" spans="2:8" x14ac:dyDescent="0.25">
      <c r="B43" s="99">
        <v>37</v>
      </c>
      <c r="C43" s="100"/>
      <c r="D43" s="100"/>
      <c r="E43" s="101"/>
      <c r="F43" s="102">
        <f t="shared" si="0"/>
        <v>43412</v>
      </c>
      <c r="G43" s="103"/>
      <c r="H43" s="104"/>
    </row>
    <row r="44" spans="2:8" x14ac:dyDescent="0.25">
      <c r="B44" s="99">
        <v>38</v>
      </c>
      <c r="C44" s="100"/>
      <c r="D44" s="100"/>
      <c r="E44" s="101"/>
      <c r="F44" s="102">
        <f t="shared" si="0"/>
        <v>43412</v>
      </c>
      <c r="G44" s="103"/>
      <c r="H44" s="104"/>
    </row>
    <row r="45" spans="2:8" x14ac:dyDescent="0.25">
      <c r="B45" s="99">
        <v>39</v>
      </c>
      <c r="C45" s="100"/>
      <c r="D45" s="100"/>
      <c r="E45" s="101"/>
      <c r="F45" s="102">
        <f t="shared" si="0"/>
        <v>43412</v>
      </c>
      <c r="G45" s="103"/>
      <c r="H45" s="104"/>
    </row>
    <row r="46" spans="2:8" x14ac:dyDescent="0.25">
      <c r="B46" s="99">
        <v>40</v>
      </c>
      <c r="C46" s="100"/>
      <c r="D46" s="100"/>
      <c r="E46" s="101"/>
      <c r="F46" s="102">
        <f t="shared" si="0"/>
        <v>43412</v>
      </c>
      <c r="G46" s="103"/>
      <c r="H46" s="104"/>
    </row>
    <row r="47" spans="2:8" x14ac:dyDescent="0.25">
      <c r="B47" s="99">
        <v>41</v>
      </c>
      <c r="C47" s="100"/>
      <c r="D47" s="100"/>
      <c r="E47" s="101"/>
      <c r="F47" s="102">
        <f t="shared" si="0"/>
        <v>43412</v>
      </c>
      <c r="G47" s="103"/>
      <c r="H47" s="104"/>
    </row>
    <row r="48" spans="2:8" x14ac:dyDescent="0.25">
      <c r="B48" s="99">
        <v>42</v>
      </c>
      <c r="C48" s="100"/>
      <c r="D48" s="100"/>
      <c r="E48" s="101"/>
      <c r="F48" s="102">
        <f t="shared" si="0"/>
        <v>43412</v>
      </c>
      <c r="G48" s="103"/>
      <c r="H48" s="104"/>
    </row>
    <row r="49" spans="2:8" x14ac:dyDescent="0.25">
      <c r="B49" s="99">
        <v>43</v>
      </c>
      <c r="C49" s="100"/>
      <c r="D49" s="100"/>
      <c r="E49" s="101"/>
      <c r="F49" s="102">
        <f t="shared" si="0"/>
        <v>43412</v>
      </c>
      <c r="G49" s="103"/>
      <c r="H49" s="104"/>
    </row>
    <row r="50" spans="2:8" x14ac:dyDescent="0.25">
      <c r="B50" s="99">
        <v>44</v>
      </c>
      <c r="C50" s="100"/>
      <c r="D50" s="100"/>
      <c r="E50" s="101"/>
      <c r="F50" s="102">
        <f t="shared" si="0"/>
        <v>43412</v>
      </c>
      <c r="G50" s="103"/>
      <c r="H50" s="104"/>
    </row>
    <row r="51" spans="2:8" x14ac:dyDescent="0.25">
      <c r="B51" s="99">
        <v>45</v>
      </c>
      <c r="C51" s="100"/>
      <c r="D51" s="100"/>
      <c r="E51" s="101"/>
      <c r="F51" s="102">
        <f t="shared" si="0"/>
        <v>43412</v>
      </c>
      <c r="G51" s="103"/>
      <c r="H51" s="104"/>
    </row>
    <row r="52" spans="2:8" x14ac:dyDescent="0.25">
      <c r="B52" s="99">
        <v>46</v>
      </c>
      <c r="C52" s="100"/>
      <c r="D52" s="100"/>
      <c r="E52" s="101"/>
      <c r="F52" s="102">
        <f t="shared" si="0"/>
        <v>43412</v>
      </c>
      <c r="G52" s="103"/>
      <c r="H52" s="104"/>
    </row>
    <row r="53" spans="2:8" x14ac:dyDescent="0.25">
      <c r="B53" s="99">
        <v>47</v>
      </c>
      <c r="C53" s="100"/>
      <c r="D53" s="100"/>
      <c r="E53" s="101"/>
      <c r="F53" s="102">
        <f t="shared" si="0"/>
        <v>43412</v>
      </c>
      <c r="G53" s="103"/>
      <c r="H53" s="104"/>
    </row>
    <row r="54" spans="2:8" x14ac:dyDescent="0.25">
      <c r="B54" s="99">
        <v>48</v>
      </c>
      <c r="C54" s="100"/>
      <c r="D54" s="100"/>
      <c r="E54" s="101"/>
      <c r="F54" s="102">
        <f t="shared" si="0"/>
        <v>43412</v>
      </c>
      <c r="G54" s="103"/>
      <c r="H54" s="104"/>
    </row>
    <row r="55" spans="2:8" x14ac:dyDescent="0.25">
      <c r="B55" s="99">
        <v>49</v>
      </c>
      <c r="C55" s="100"/>
      <c r="D55" s="100"/>
      <c r="E55" s="101"/>
      <c r="F55" s="102">
        <f t="shared" si="0"/>
        <v>43412</v>
      </c>
      <c r="G55" s="103"/>
      <c r="H55" s="104"/>
    </row>
    <row r="56" spans="2:8" x14ac:dyDescent="0.25">
      <c r="B56" s="99">
        <v>50</v>
      </c>
      <c r="C56" s="100"/>
      <c r="D56" s="100"/>
      <c r="E56" s="101"/>
      <c r="F56" s="102">
        <f t="shared" si="0"/>
        <v>43412</v>
      </c>
      <c r="G56" s="103"/>
      <c r="H56" s="104"/>
    </row>
    <row r="57" spans="2:8" x14ac:dyDescent="0.25">
      <c r="B57" s="99">
        <v>51</v>
      </c>
      <c r="C57" s="100"/>
      <c r="D57" s="100"/>
      <c r="E57" s="101"/>
      <c r="F57" s="102">
        <f t="shared" si="0"/>
        <v>43412</v>
      </c>
      <c r="G57" s="103"/>
      <c r="H57" s="104"/>
    </row>
    <row r="58" spans="2:8" x14ac:dyDescent="0.25">
      <c r="B58" s="99">
        <v>52</v>
      </c>
      <c r="C58" s="100"/>
      <c r="D58" s="100"/>
      <c r="E58" s="101"/>
      <c r="F58" s="102">
        <f t="shared" si="0"/>
        <v>43412</v>
      </c>
      <c r="G58" s="103"/>
      <c r="H58" s="104"/>
    </row>
    <row r="59" spans="2:8" x14ac:dyDescent="0.25">
      <c r="B59" s="99">
        <v>53</v>
      </c>
      <c r="C59" s="100"/>
      <c r="D59" s="100"/>
      <c r="E59" s="101"/>
      <c r="F59" s="102">
        <f t="shared" si="0"/>
        <v>43412</v>
      </c>
      <c r="G59" s="103"/>
      <c r="H59" s="104"/>
    </row>
    <row r="60" spans="2:8" x14ac:dyDescent="0.25">
      <c r="B60" s="99">
        <v>54</v>
      </c>
      <c r="C60" s="100"/>
      <c r="D60" s="100"/>
      <c r="E60" s="101"/>
      <c r="F60" s="102">
        <f t="shared" si="0"/>
        <v>43412</v>
      </c>
      <c r="G60" s="103"/>
      <c r="H60" s="104"/>
    </row>
    <row r="61" spans="2:8" x14ac:dyDescent="0.25">
      <c r="B61" s="99">
        <v>55</v>
      </c>
      <c r="C61" s="100"/>
      <c r="D61" s="100"/>
      <c r="E61" s="101"/>
      <c r="F61" s="102">
        <f t="shared" si="0"/>
        <v>43412</v>
      </c>
      <c r="G61" s="103"/>
      <c r="H61" s="104"/>
    </row>
    <row r="62" spans="2:8" x14ac:dyDescent="0.25">
      <c r="B62" s="99">
        <v>56</v>
      </c>
      <c r="C62" s="100"/>
      <c r="D62" s="100"/>
      <c r="E62" s="101"/>
      <c r="F62" s="102">
        <f t="shared" si="0"/>
        <v>43412</v>
      </c>
      <c r="G62" s="103"/>
      <c r="H62" s="104"/>
    </row>
    <row r="63" spans="2:8" x14ac:dyDescent="0.25">
      <c r="B63" s="99">
        <v>57</v>
      </c>
      <c r="C63" s="100"/>
      <c r="D63" s="100"/>
      <c r="E63" s="101"/>
      <c r="F63" s="102">
        <f t="shared" si="0"/>
        <v>43412</v>
      </c>
      <c r="G63" s="103"/>
      <c r="H63" s="104"/>
    </row>
    <row r="64" spans="2:8" x14ac:dyDescent="0.25">
      <c r="B64" s="99">
        <v>58</v>
      </c>
      <c r="C64" s="100"/>
      <c r="D64" s="100"/>
      <c r="E64" s="101"/>
      <c r="F64" s="102">
        <f t="shared" si="0"/>
        <v>43412</v>
      </c>
      <c r="G64" s="103"/>
      <c r="H64" s="104"/>
    </row>
    <row r="65" spans="2:8" x14ac:dyDescent="0.25">
      <c r="B65" s="99">
        <v>59</v>
      </c>
      <c r="C65" s="100"/>
      <c r="D65" s="100"/>
      <c r="E65" s="101"/>
      <c r="F65" s="102">
        <f t="shared" si="0"/>
        <v>43412</v>
      </c>
      <c r="G65" s="103"/>
      <c r="H65" s="104"/>
    </row>
    <row r="66" spans="2:8" x14ac:dyDescent="0.25">
      <c r="B66" s="99">
        <v>60</v>
      </c>
      <c r="C66" s="100"/>
      <c r="D66" s="100"/>
      <c r="E66" s="101"/>
      <c r="F66" s="102">
        <f t="shared" si="0"/>
        <v>43412</v>
      </c>
      <c r="G66" s="103"/>
      <c r="H66" s="104"/>
    </row>
    <row r="67" spans="2:8" x14ac:dyDescent="0.25">
      <c r="B67" s="99">
        <v>61</v>
      </c>
      <c r="C67" s="100"/>
      <c r="D67" s="100"/>
      <c r="E67" s="101"/>
      <c r="F67" s="102">
        <f t="shared" si="0"/>
        <v>43412</v>
      </c>
      <c r="G67" s="103"/>
      <c r="H67" s="104"/>
    </row>
    <row r="68" spans="2:8" x14ac:dyDescent="0.25">
      <c r="B68" s="99">
        <v>62</v>
      </c>
      <c r="C68" s="100"/>
      <c r="D68" s="100"/>
      <c r="E68" s="101"/>
      <c r="F68" s="102">
        <f t="shared" si="0"/>
        <v>43412</v>
      </c>
      <c r="G68" s="103"/>
      <c r="H68" s="104"/>
    </row>
    <row r="69" spans="2:8" x14ac:dyDescent="0.25">
      <c r="B69" s="99">
        <v>63</v>
      </c>
      <c r="C69" s="100"/>
      <c r="D69" s="100"/>
      <c r="E69" s="101"/>
      <c r="F69" s="102">
        <f t="shared" si="0"/>
        <v>43412</v>
      </c>
      <c r="G69" s="103"/>
      <c r="H69" s="104"/>
    </row>
    <row r="70" spans="2:8" x14ac:dyDescent="0.25">
      <c r="B70" s="99">
        <v>64</v>
      </c>
      <c r="C70" s="100"/>
      <c r="D70" s="100"/>
      <c r="E70" s="101"/>
      <c r="F70" s="102">
        <f t="shared" si="0"/>
        <v>43412</v>
      </c>
      <c r="G70" s="103"/>
      <c r="H70" s="104"/>
    </row>
    <row r="71" spans="2:8" x14ac:dyDescent="0.25">
      <c r="B71" s="99">
        <v>65</v>
      </c>
      <c r="C71" s="100"/>
      <c r="D71" s="100"/>
      <c r="E71" s="101"/>
      <c r="F71" s="102">
        <f t="shared" si="0"/>
        <v>43412</v>
      </c>
      <c r="G71" s="103"/>
      <c r="H71" s="104"/>
    </row>
    <row r="72" spans="2:8" x14ac:dyDescent="0.25">
      <c r="B72" s="99">
        <v>66</v>
      </c>
      <c r="C72" s="100"/>
      <c r="D72" s="100"/>
      <c r="E72" s="101"/>
      <c r="F72" s="102">
        <f t="shared" ref="F72:F105" si="1">$D$4-E72</f>
        <v>43412</v>
      </c>
      <c r="G72" s="103"/>
      <c r="H72" s="104"/>
    </row>
    <row r="73" spans="2:8" x14ac:dyDescent="0.25">
      <c r="B73" s="99">
        <v>67</v>
      </c>
      <c r="C73" s="100"/>
      <c r="D73" s="100"/>
      <c r="E73" s="101"/>
      <c r="F73" s="102">
        <f t="shared" si="1"/>
        <v>43412</v>
      </c>
      <c r="G73" s="103"/>
      <c r="H73" s="104"/>
    </row>
    <row r="74" spans="2:8" x14ac:dyDescent="0.25">
      <c r="B74" s="99">
        <v>68</v>
      </c>
      <c r="C74" s="100"/>
      <c r="D74" s="100"/>
      <c r="E74" s="101"/>
      <c r="F74" s="102">
        <f t="shared" si="1"/>
        <v>43412</v>
      </c>
      <c r="G74" s="103"/>
      <c r="H74" s="104"/>
    </row>
    <row r="75" spans="2:8" x14ac:dyDescent="0.25">
      <c r="B75" s="99">
        <v>69</v>
      </c>
      <c r="C75" s="100"/>
      <c r="D75" s="100"/>
      <c r="E75" s="101"/>
      <c r="F75" s="102">
        <f t="shared" si="1"/>
        <v>43412</v>
      </c>
      <c r="G75" s="103"/>
      <c r="H75" s="104"/>
    </row>
    <row r="76" spans="2:8" x14ac:dyDescent="0.25">
      <c r="B76" s="99">
        <v>70</v>
      </c>
      <c r="C76" s="100"/>
      <c r="D76" s="100"/>
      <c r="E76" s="101"/>
      <c r="F76" s="102">
        <f t="shared" si="1"/>
        <v>43412</v>
      </c>
      <c r="G76" s="103"/>
      <c r="H76" s="104"/>
    </row>
    <row r="77" spans="2:8" x14ac:dyDescent="0.25">
      <c r="B77" s="99">
        <v>71</v>
      </c>
      <c r="C77" s="100"/>
      <c r="D77" s="100"/>
      <c r="E77" s="101"/>
      <c r="F77" s="102">
        <f t="shared" si="1"/>
        <v>43412</v>
      </c>
      <c r="G77" s="103"/>
      <c r="H77" s="104"/>
    </row>
    <row r="78" spans="2:8" x14ac:dyDescent="0.25">
      <c r="B78" s="99">
        <v>72</v>
      </c>
      <c r="C78" s="100"/>
      <c r="D78" s="100"/>
      <c r="E78" s="101"/>
      <c r="F78" s="102">
        <f t="shared" si="1"/>
        <v>43412</v>
      </c>
      <c r="G78" s="103"/>
      <c r="H78" s="104"/>
    </row>
    <row r="79" spans="2:8" x14ac:dyDescent="0.25">
      <c r="B79" s="99">
        <v>73</v>
      </c>
      <c r="C79" s="100"/>
      <c r="D79" s="100"/>
      <c r="E79" s="101"/>
      <c r="F79" s="102">
        <f t="shared" si="1"/>
        <v>43412</v>
      </c>
      <c r="G79" s="103"/>
      <c r="H79" s="104"/>
    </row>
    <row r="80" spans="2:8" x14ac:dyDescent="0.25">
      <c r="B80" s="99">
        <v>74</v>
      </c>
      <c r="C80" s="100"/>
      <c r="D80" s="100"/>
      <c r="E80" s="101"/>
      <c r="F80" s="102">
        <f t="shared" si="1"/>
        <v>43412</v>
      </c>
      <c r="G80" s="103"/>
      <c r="H80" s="104"/>
    </row>
    <row r="81" spans="2:8" x14ac:dyDescent="0.25">
      <c r="B81" s="99">
        <v>75</v>
      </c>
      <c r="C81" s="100"/>
      <c r="D81" s="100"/>
      <c r="E81" s="101"/>
      <c r="F81" s="102">
        <f t="shared" si="1"/>
        <v>43412</v>
      </c>
      <c r="G81" s="103"/>
      <c r="H81" s="104"/>
    </row>
    <row r="82" spans="2:8" x14ac:dyDescent="0.25">
      <c r="B82" s="99">
        <v>76</v>
      </c>
      <c r="C82" s="100"/>
      <c r="D82" s="100"/>
      <c r="E82" s="101"/>
      <c r="F82" s="102">
        <f t="shared" si="1"/>
        <v>43412</v>
      </c>
      <c r="G82" s="103"/>
      <c r="H82" s="104"/>
    </row>
    <row r="83" spans="2:8" x14ac:dyDescent="0.25">
      <c r="B83" s="99">
        <v>77</v>
      </c>
      <c r="C83" s="100"/>
      <c r="D83" s="100"/>
      <c r="E83" s="101"/>
      <c r="F83" s="102">
        <f t="shared" si="1"/>
        <v>43412</v>
      </c>
      <c r="G83" s="103"/>
      <c r="H83" s="104"/>
    </row>
    <row r="84" spans="2:8" x14ac:dyDescent="0.25">
      <c r="B84" s="99">
        <v>78</v>
      </c>
      <c r="C84" s="100"/>
      <c r="D84" s="100"/>
      <c r="E84" s="101"/>
      <c r="F84" s="102">
        <f t="shared" si="1"/>
        <v>43412</v>
      </c>
      <c r="G84" s="103"/>
      <c r="H84" s="104"/>
    </row>
    <row r="85" spans="2:8" x14ac:dyDescent="0.25">
      <c r="B85" s="99">
        <v>79</v>
      </c>
      <c r="C85" s="100"/>
      <c r="D85" s="100"/>
      <c r="E85" s="101"/>
      <c r="F85" s="102">
        <f t="shared" si="1"/>
        <v>43412</v>
      </c>
      <c r="G85" s="103"/>
      <c r="H85" s="104"/>
    </row>
    <row r="86" spans="2:8" x14ac:dyDescent="0.25">
      <c r="B86" s="99">
        <v>80</v>
      </c>
      <c r="C86" s="100"/>
      <c r="D86" s="100"/>
      <c r="E86" s="101"/>
      <c r="F86" s="102">
        <f t="shared" si="1"/>
        <v>43412</v>
      </c>
      <c r="G86" s="103"/>
      <c r="H86" s="104"/>
    </row>
    <row r="87" spans="2:8" x14ac:dyDescent="0.25">
      <c r="B87" s="99">
        <v>81</v>
      </c>
      <c r="C87" s="100"/>
      <c r="D87" s="100"/>
      <c r="E87" s="101"/>
      <c r="F87" s="102">
        <f t="shared" si="1"/>
        <v>43412</v>
      </c>
      <c r="G87" s="103"/>
      <c r="H87" s="104"/>
    </row>
    <row r="88" spans="2:8" x14ac:dyDescent="0.25">
      <c r="B88" s="99">
        <v>82</v>
      </c>
      <c r="C88" s="100"/>
      <c r="D88" s="100"/>
      <c r="E88" s="101"/>
      <c r="F88" s="102">
        <f t="shared" si="1"/>
        <v>43412</v>
      </c>
      <c r="G88" s="103"/>
      <c r="H88" s="104"/>
    </row>
    <row r="89" spans="2:8" x14ac:dyDescent="0.25">
      <c r="B89" s="99">
        <v>83</v>
      </c>
      <c r="C89" s="100"/>
      <c r="D89" s="100"/>
      <c r="E89" s="101"/>
      <c r="F89" s="102">
        <f t="shared" si="1"/>
        <v>43412</v>
      </c>
      <c r="G89" s="103"/>
      <c r="H89" s="104"/>
    </row>
    <row r="90" spans="2:8" x14ac:dyDescent="0.25">
      <c r="B90" s="99">
        <v>84</v>
      </c>
      <c r="C90" s="100"/>
      <c r="D90" s="100"/>
      <c r="E90" s="101"/>
      <c r="F90" s="102">
        <f t="shared" si="1"/>
        <v>43412</v>
      </c>
      <c r="G90" s="103"/>
      <c r="H90" s="104"/>
    </row>
    <row r="91" spans="2:8" x14ac:dyDescent="0.25">
      <c r="B91" s="99">
        <v>85</v>
      </c>
      <c r="C91" s="100"/>
      <c r="D91" s="100"/>
      <c r="E91" s="101"/>
      <c r="F91" s="102">
        <f t="shared" si="1"/>
        <v>43412</v>
      </c>
      <c r="G91" s="103"/>
      <c r="H91" s="104"/>
    </row>
    <row r="92" spans="2:8" x14ac:dyDescent="0.25">
      <c r="B92" s="99">
        <v>86</v>
      </c>
      <c r="C92" s="100"/>
      <c r="D92" s="100"/>
      <c r="E92" s="101"/>
      <c r="F92" s="102">
        <f t="shared" si="1"/>
        <v>43412</v>
      </c>
      <c r="G92" s="103"/>
      <c r="H92" s="104"/>
    </row>
    <row r="93" spans="2:8" x14ac:dyDescent="0.25">
      <c r="B93" s="99">
        <v>87</v>
      </c>
      <c r="C93" s="100"/>
      <c r="D93" s="100"/>
      <c r="E93" s="101"/>
      <c r="F93" s="102">
        <f t="shared" si="1"/>
        <v>43412</v>
      </c>
      <c r="G93" s="103"/>
      <c r="H93" s="104"/>
    </row>
    <row r="94" spans="2:8" x14ac:dyDescent="0.25">
      <c r="B94" s="99">
        <v>88</v>
      </c>
      <c r="C94" s="100"/>
      <c r="D94" s="100"/>
      <c r="E94" s="101"/>
      <c r="F94" s="102">
        <f t="shared" si="1"/>
        <v>43412</v>
      </c>
      <c r="G94" s="103"/>
      <c r="H94" s="104"/>
    </row>
    <row r="95" spans="2:8" x14ac:dyDescent="0.25">
      <c r="B95" s="99">
        <v>89</v>
      </c>
      <c r="C95" s="100"/>
      <c r="D95" s="100"/>
      <c r="E95" s="101"/>
      <c r="F95" s="102">
        <f t="shared" si="1"/>
        <v>43412</v>
      </c>
      <c r="G95" s="103"/>
      <c r="H95" s="104"/>
    </row>
    <row r="96" spans="2:8" x14ac:dyDescent="0.25">
      <c r="B96" s="99">
        <v>90</v>
      </c>
      <c r="C96" s="100"/>
      <c r="D96" s="100"/>
      <c r="E96" s="101"/>
      <c r="F96" s="102">
        <f t="shared" si="1"/>
        <v>43412</v>
      </c>
      <c r="G96" s="103"/>
      <c r="H96" s="104"/>
    </row>
    <row r="97" spans="2:8" x14ac:dyDescent="0.25">
      <c r="B97" s="99">
        <v>91</v>
      </c>
      <c r="C97" s="100"/>
      <c r="D97" s="100"/>
      <c r="E97" s="101"/>
      <c r="F97" s="102">
        <f t="shared" si="1"/>
        <v>43412</v>
      </c>
      <c r="G97" s="103"/>
      <c r="H97" s="104"/>
    </row>
    <row r="98" spans="2:8" x14ac:dyDescent="0.25">
      <c r="B98" s="99">
        <v>92</v>
      </c>
      <c r="C98" s="100"/>
      <c r="D98" s="100"/>
      <c r="E98" s="101"/>
      <c r="F98" s="102">
        <f t="shared" si="1"/>
        <v>43412</v>
      </c>
      <c r="G98" s="103"/>
      <c r="H98" s="104"/>
    </row>
    <row r="99" spans="2:8" x14ac:dyDescent="0.25">
      <c r="B99" s="99">
        <v>93</v>
      </c>
      <c r="C99" s="100"/>
      <c r="D99" s="100"/>
      <c r="E99" s="101"/>
      <c r="F99" s="102">
        <f t="shared" si="1"/>
        <v>43412</v>
      </c>
      <c r="G99" s="103"/>
      <c r="H99" s="104"/>
    </row>
    <row r="100" spans="2:8" x14ac:dyDescent="0.25">
      <c r="B100" s="99">
        <v>94</v>
      </c>
      <c r="C100" s="100"/>
      <c r="D100" s="100"/>
      <c r="E100" s="101"/>
      <c r="F100" s="102">
        <f t="shared" si="1"/>
        <v>43412</v>
      </c>
      <c r="G100" s="103"/>
      <c r="H100" s="104"/>
    </row>
    <row r="101" spans="2:8" x14ac:dyDescent="0.25">
      <c r="B101" s="99">
        <v>95</v>
      </c>
      <c r="C101" s="100"/>
      <c r="D101" s="100"/>
      <c r="E101" s="101"/>
      <c r="F101" s="102">
        <f t="shared" si="1"/>
        <v>43412</v>
      </c>
      <c r="G101" s="103"/>
      <c r="H101" s="104"/>
    </row>
    <row r="102" spans="2:8" x14ac:dyDescent="0.25">
      <c r="B102" s="99">
        <v>96</v>
      </c>
      <c r="C102" s="100"/>
      <c r="D102" s="100"/>
      <c r="E102" s="101"/>
      <c r="F102" s="102">
        <f t="shared" si="1"/>
        <v>43412</v>
      </c>
      <c r="G102" s="103"/>
      <c r="H102" s="104"/>
    </row>
    <row r="103" spans="2:8" x14ac:dyDescent="0.25">
      <c r="B103" s="99">
        <v>97</v>
      </c>
      <c r="C103" s="100"/>
      <c r="D103" s="100"/>
      <c r="E103" s="101"/>
      <c r="F103" s="102">
        <f t="shared" si="1"/>
        <v>43412</v>
      </c>
      <c r="G103" s="103"/>
      <c r="H103" s="104"/>
    </row>
    <row r="104" spans="2:8" x14ac:dyDescent="0.25">
      <c r="B104" s="99">
        <v>98</v>
      </c>
      <c r="C104" s="100"/>
      <c r="D104" s="100"/>
      <c r="E104" s="101"/>
      <c r="F104" s="102">
        <f t="shared" si="1"/>
        <v>43412</v>
      </c>
      <c r="G104" s="103"/>
      <c r="H104" s="104"/>
    </row>
    <row r="105" spans="2:8" ht="15.75" thickBot="1" x14ac:dyDescent="0.3">
      <c r="B105" s="106">
        <v>99</v>
      </c>
      <c r="C105" s="107"/>
      <c r="D105" s="107"/>
      <c r="E105" s="108"/>
      <c r="F105" s="109">
        <f t="shared" si="1"/>
        <v>43412</v>
      </c>
      <c r="G105" s="110"/>
      <c r="H105" s="111"/>
    </row>
  </sheetData>
  <mergeCells count="2">
    <mergeCell ref="F4:H4"/>
    <mergeCell ref="B2:H2"/>
  </mergeCells>
  <conditionalFormatting sqref="F7:F105">
    <cfRule type="expression" dxfId="4" priority="1" stopIfTrue="1">
      <formula>G7="X"</formula>
    </cfRule>
    <cfRule type="iconSet" priority="5">
      <iconSet>
        <cfvo type="percent" val="0"/>
        <cfvo type="formula" val="TODAY()"/>
        <cfvo type="formula" val="TODAY()+7" gte="0"/>
      </iconSet>
    </cfRule>
    <cfRule type="expression" dxfId="3" priority="6">
      <formula>MOD(ROW(),2)=1</formula>
    </cfRule>
  </conditionalFormatting>
  <conditionalFormatting sqref="B28:E105 B27 D27:E27 B7:E26">
    <cfRule type="expression" dxfId="2" priority="4">
      <formula>MOD(ROW(),2)=1</formula>
    </cfRule>
  </conditionalFormatting>
  <conditionalFormatting sqref="G7:H105">
    <cfRule type="expression" dxfId="1" priority="3">
      <formula>MOD(ROW(),2)=1</formula>
    </cfRule>
  </conditionalFormatting>
  <conditionalFormatting sqref="C27">
    <cfRule type="expression" dxfId="0" priority="2">
      <formula>MOD(ROW(),2)=1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F294581EBBE143A2F77D7BFE102492" ma:contentTypeVersion="12" ma:contentTypeDescription="Create a new document." ma:contentTypeScope="" ma:versionID="f81313e11d92612f11f727d37422dac8">
  <xsd:schema xmlns:xsd="http://www.w3.org/2001/XMLSchema" xmlns:xs="http://www.w3.org/2001/XMLSchema" xmlns:p="http://schemas.microsoft.com/office/2006/metadata/properties" xmlns:ns2="83b7e031-55c6-4a62-90bc-2e6b84ebbd32" xmlns:ns3="b79be3ed-5242-4de8-97ee-47823d5ba3ba" targetNamespace="http://schemas.microsoft.com/office/2006/metadata/properties" ma:root="true" ma:fieldsID="242cd0449a3ef59c7cdf8645d29bcdfc" ns2:_="" ns3:_="">
    <xsd:import namespace="83b7e031-55c6-4a62-90bc-2e6b84ebbd32"/>
    <xsd:import namespace="b79be3ed-5242-4de8-97ee-47823d5ba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7e031-55c6-4a62-90bc-2e6b84ebb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e3ed-5242-4de8-97ee-47823d5ba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04CBD6-8BB0-4BD0-8A5E-7E0E86A600FD}">
  <ds:schemaRefs>
    <ds:schemaRef ds:uri="http://purl.org/dc/terms/"/>
    <ds:schemaRef ds:uri="http://purl.org/dc/dcmitype/"/>
    <ds:schemaRef ds:uri="83b7e031-55c6-4a62-90bc-2e6b84ebbd32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79be3ed-5242-4de8-97ee-47823d5ba3ba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23807C-A1AA-429D-A9F7-400BCA360C15}"/>
</file>

<file path=customXml/itemProps3.xml><?xml version="1.0" encoding="utf-8"?>
<ds:datastoreItem xmlns:ds="http://schemas.openxmlformats.org/officeDocument/2006/customXml" ds:itemID="{983B4B8A-A2A9-47AF-B49D-BC0BE1F754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Agenda</vt:lpstr>
      <vt:lpstr>Preparations</vt:lpstr>
      <vt:lpstr>Agenda!Print_Area</vt:lpstr>
    </vt:vector>
  </TitlesOfParts>
  <Manager/>
  <Company>Nissan North America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Morales</dc:creator>
  <cp:keywords/>
  <dc:description/>
  <cp:lastModifiedBy>Markus Billock</cp:lastModifiedBy>
  <cp:revision/>
  <dcterms:created xsi:type="dcterms:W3CDTF">2013-05-22T12:40:56Z</dcterms:created>
  <dcterms:modified xsi:type="dcterms:W3CDTF">2020-01-31T15:47:46Z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0x010100ADF294581EBBE143A2F77D7BFE102492</vt:lpwstr>
  </property>
  <property fmtid="{D5CDD505-2E9C-101B-9397-08002B2CF9AE}" pid="4" name="_dlc_DocIdItemGuid">
    <vt:lpwstr>da642d9c-0703-43dc-94be-0711619ac62b</vt:lpwstr>
  </property>
  <property fmtid="{D5CDD505-2E9C-101B-9397-08002B2CF9AE}" pid="5" name="Document Author">
    <vt:lpwstr>Scott B</vt:lpwstr>
  </property>
  <property fmtid="{D5CDD505-2E9C-101B-9397-08002B2CF9AE}" pid="6" name="Technology">
    <vt:lpwstr/>
  </property>
  <property fmtid="{D5CDD505-2E9C-101B-9397-08002B2CF9AE}" pid="7" name="Order">
    <vt:r8>157300</vt:r8>
  </property>
  <property fmtid="{D5CDD505-2E9C-101B-9397-08002B2CF9AE}" pid="8" name="Department">
    <vt:lpwstr/>
  </property>
  <property fmtid="{D5CDD505-2E9C-101B-9397-08002B2CF9AE}" pid="9" name="Topic">
    <vt:lpwstr/>
  </property>
  <property fmtid="{D5CDD505-2E9C-101B-9397-08002B2CF9AE}" pid="10" name="Catagory">
    <vt:lpwstr/>
  </property>
  <property fmtid="{D5CDD505-2E9C-101B-9397-08002B2CF9AE}" pid="11" name="Sub Catagory">
    <vt:lpwstr/>
  </property>
  <property fmtid="{D5CDD505-2E9C-101B-9397-08002B2CF9AE}" pid="12" name="DocumentSetDescription">
    <vt:lpwstr/>
  </property>
  <property fmtid="{D5CDD505-2E9C-101B-9397-08002B2CF9AE}" pid="13" name="Location">
    <vt:lpwstr/>
  </property>
  <property fmtid="{D5CDD505-2E9C-101B-9397-08002B2CF9AE}" pid="14" name="AuthorIds_UIVersion_1024">
    <vt:lpwstr>30</vt:lpwstr>
  </property>
  <property fmtid="{D5CDD505-2E9C-101B-9397-08002B2CF9AE}" pid="15" name="AuthorIds_UIVersion_1536">
    <vt:lpwstr>6</vt:lpwstr>
  </property>
</Properties>
</file>