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mc:AlternateContent xmlns:mc="http://schemas.openxmlformats.org/markup-compatibility/2006">
    <mc:Choice Requires="x15">
      <x15ac:absPath xmlns:x15ac="http://schemas.microsoft.com/office/spreadsheetml/2010/11/ac" url="C:\Users\kavitha.shah\Desktop\VSM Master Document Library\VSM - VS Docs - Non PDF Files\"/>
    </mc:Choice>
  </mc:AlternateContent>
  <xr:revisionPtr revIDLastSave="0" documentId="13_ncr:1_{5C53EFC2-A457-402F-8336-DEBA2C94E771}" xr6:coauthVersionLast="44" xr6:coauthVersionMax="44" xr10:uidLastSave="{00000000-0000-0000-0000-000000000000}"/>
  <bookViews>
    <workbookView xWindow="-120" yWindow="-120" windowWidth="29040" windowHeight="15840" tabRatio="722" xr2:uid="{00000000-000D-0000-FFFF-FFFF00000000}"/>
  </bookViews>
  <sheets>
    <sheet name="Special Requirements" sheetId="8" r:id="rId1"/>
    <sheet name="Summary Report" sheetId="11" r:id="rId2"/>
    <sheet name="Compile" sheetId="14" state="hidden" r:id="rId3"/>
    <sheet name="Sheet2" sheetId="16" state="hidden" r:id="rId4"/>
    <sheet name="Veoneer Questionnaire" sheetId="21" r:id="rId5"/>
    <sheet name="Assessment Finding Report" sheetId="20" r:id="rId6"/>
    <sheet name="Modification Index" sheetId="22" r:id="rId7"/>
  </sheets>
  <definedNames>
    <definedName name="CHECKLISTE" localSheetId="5">#REF!</definedName>
    <definedName name="CHECKLISTE" localSheetId="6">#REF!</definedName>
    <definedName name="CHECKLISTE" localSheetId="4">#REF!</definedName>
    <definedName name="CHECKLISTE">#REF!</definedName>
    <definedName name="phase">"Dropdown 11"</definedName>
    <definedName name="_xlnm.Print_Area" localSheetId="5">'Assessment Finding Report'!$A$1:$K$25</definedName>
    <definedName name="_xlnm.Print_Area" localSheetId="0">'Special Requirements'!$A$1:$A$28</definedName>
    <definedName name="_xlnm.Print_Area" localSheetId="1">'Summary Report'!$A$1:$R$87</definedName>
    <definedName name="_xlnm.Print_Area" localSheetId="4">'Veoneer Questionnaire'!$A$1:$M$27</definedName>
    <definedName name="_xlnm.Print_Titles" localSheetId="5">'Assessment Finding Report'!$1:$4</definedName>
    <definedName name="_xlnm.Print_Titles" localSheetId="4">'Veoneer Questionnaire'!$1:$5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1" l="1"/>
  <c r="H21" i="21"/>
  <c r="H22" i="21"/>
  <c r="H23" i="21"/>
  <c r="H24" i="21"/>
  <c r="H25" i="21"/>
  <c r="H26" i="21"/>
  <c r="H19" i="21"/>
  <c r="I27" i="21" l="1"/>
  <c r="K2" i="20" l="1"/>
  <c r="K3" i="20"/>
  <c r="K1" i="20"/>
  <c r="M1" i="21"/>
  <c r="M3" i="21"/>
  <c r="M2" i="21"/>
  <c r="L8" i="21" l="1"/>
  <c r="L9" i="21"/>
  <c r="L10" i="21"/>
  <c r="L11" i="21"/>
  <c r="L12" i="21"/>
  <c r="L13" i="21"/>
  <c r="L14" i="21"/>
  <c r="L15" i="21"/>
  <c r="L16" i="21"/>
  <c r="L17" i="21"/>
  <c r="L18" i="21"/>
  <c r="L19" i="21"/>
  <c r="L20" i="21"/>
  <c r="L21" i="21"/>
  <c r="L22" i="21"/>
  <c r="L23" i="21"/>
  <c r="L24" i="21"/>
  <c r="L25" i="21"/>
  <c r="L26" i="21"/>
  <c r="L7" i="21"/>
  <c r="J27" i="21"/>
  <c r="L49" i="11" s="1"/>
  <c r="K27" i="21" l="1"/>
  <c r="L51" i="11" s="1"/>
  <c r="H27" i="21"/>
  <c r="Q26" i="21"/>
  <c r="Q25" i="21"/>
  <c r="Q24" i="21"/>
  <c r="Q23" i="21"/>
  <c r="Q22" i="21"/>
  <c r="Q21" i="21"/>
  <c r="Q20" i="21"/>
  <c r="Q19" i="21"/>
  <c r="Q18" i="21"/>
  <c r="Q17" i="21"/>
  <c r="Q16" i="21"/>
  <c r="Q15" i="21"/>
  <c r="Q14" i="21"/>
  <c r="Q13" i="21"/>
  <c r="Q12" i="21"/>
  <c r="Q11" i="21"/>
  <c r="Q10" i="21"/>
  <c r="Q9" i="21"/>
  <c r="Q8" i="21"/>
  <c r="Q7" i="21"/>
  <c r="A7" i="21"/>
  <c r="A8" i="21" l="1"/>
  <c r="A9" i="21"/>
  <c r="A10" i="21" s="1"/>
  <c r="L27" i="21"/>
  <c r="K47" i="11"/>
  <c r="A11" i="21" l="1"/>
  <c r="A12" i="21"/>
  <c r="P53" i="11"/>
  <c r="A13" i="21" l="1"/>
  <c r="E19" i="14"/>
  <c r="E20" i="14"/>
  <c r="A20" i="14" s="1"/>
  <c r="E21" i="14"/>
  <c r="A21" i="14" s="1"/>
  <c r="E22" i="14"/>
  <c r="A22" i="14" s="1"/>
  <c r="E23" i="14"/>
  <c r="A23" i="14" s="1"/>
  <c r="E24" i="14"/>
  <c r="A24" i="14" s="1"/>
  <c r="E25" i="14"/>
  <c r="A25" i="14" s="1"/>
  <c r="E26" i="14"/>
  <c r="A26" i="14" s="1"/>
  <c r="E27" i="14"/>
  <c r="A27" i="14" s="1"/>
  <c r="E28" i="14"/>
  <c r="A28" i="14" s="1"/>
  <c r="E29" i="14"/>
  <c r="A29" i="14" s="1"/>
  <c r="E30" i="14"/>
  <c r="A30" i="14" s="1"/>
  <c r="E31" i="14"/>
  <c r="A31" i="14" s="1"/>
  <c r="E32" i="14"/>
  <c r="A32" i="14" s="1"/>
  <c r="E33" i="14"/>
  <c r="E34" i="14"/>
  <c r="A34" i="14" s="1"/>
  <c r="E35" i="14"/>
  <c r="A35" i="14" s="1"/>
  <c r="E36" i="14"/>
  <c r="A36" i="14" s="1"/>
  <c r="E37" i="14"/>
  <c r="A37" i="14" s="1"/>
  <c r="E38" i="14"/>
  <c r="A38" i="14" s="1"/>
  <c r="E39" i="14"/>
  <c r="A39" i="14" s="1"/>
  <c r="E40" i="14"/>
  <c r="A40" i="14" s="1"/>
  <c r="E41" i="14"/>
  <c r="A41" i="14" s="1"/>
  <c r="E42" i="14"/>
  <c r="E43" i="14"/>
  <c r="A43" i="14" s="1"/>
  <c r="E44" i="14"/>
  <c r="A44" i="14" s="1"/>
  <c r="E45" i="14"/>
  <c r="A45" i="14" s="1"/>
  <c r="E46" i="14"/>
  <c r="A46" i="14" s="1"/>
  <c r="E47" i="14"/>
  <c r="A47" i="14" s="1"/>
  <c r="E48" i="14"/>
  <c r="A48" i="14" s="1"/>
  <c r="E18" i="14"/>
  <c r="A18" i="14" s="1"/>
  <c r="D2" i="14"/>
  <c r="A42" i="14"/>
  <c r="E7" i="14"/>
  <c r="A7" i="14" s="1"/>
  <c r="E8" i="14"/>
  <c r="E9" i="14"/>
  <c r="A9" i="14" s="1"/>
  <c r="E10" i="14"/>
  <c r="A10" i="14" s="1"/>
  <c r="E11" i="14"/>
  <c r="E12" i="14"/>
  <c r="A12" i="14" s="1"/>
  <c r="E13" i="14"/>
  <c r="A13" i="14" s="1"/>
  <c r="E14" i="14"/>
  <c r="A14" i="14" s="1"/>
  <c r="E15" i="14"/>
  <c r="A15" i="14" s="1"/>
  <c r="E16" i="14"/>
  <c r="A16" i="14" s="1"/>
  <c r="E17" i="14"/>
  <c r="A17" i="14" s="1"/>
  <c r="E6" i="14"/>
  <c r="A6" i="14" s="1"/>
  <c r="E3" i="14"/>
  <c r="E4" i="14"/>
  <c r="E5" i="14"/>
  <c r="E2" i="14"/>
  <c r="A2" i="14" s="1"/>
  <c r="A14" i="21" l="1"/>
  <c r="A3" i="14"/>
  <c r="A4" i="14"/>
  <c r="A5" i="14"/>
  <c r="A8" i="14"/>
  <c r="A19" i="14"/>
  <c r="A11" i="14"/>
  <c r="A15" i="21" l="1"/>
  <c r="L55" i="11"/>
  <c r="P49" i="11"/>
  <c r="A16" i="21" l="1"/>
  <c r="P51" i="11"/>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18" i="14"/>
  <c r="D7" i="14"/>
  <c r="D8" i="14"/>
  <c r="D9" i="14"/>
  <c r="D10" i="14"/>
  <c r="D11" i="14"/>
  <c r="D12" i="14"/>
  <c r="D13" i="14"/>
  <c r="D14" i="14"/>
  <c r="D15" i="14"/>
  <c r="D16" i="14"/>
  <c r="D17" i="14"/>
  <c r="D6" i="14"/>
  <c r="D3" i="14"/>
  <c r="D4" i="14"/>
  <c r="D5" i="14"/>
  <c r="A17" i="21" l="1"/>
  <c r="A33" i="14"/>
  <c r="A18" i="21" l="1"/>
  <c r="G55" i="11"/>
  <c r="F47" i="11"/>
  <c r="G59" i="11" s="1"/>
  <c r="A19" i="21" l="1"/>
  <c r="A20" i="21" s="1"/>
  <c r="A21" i="21" s="1"/>
  <c r="A22" i="21" s="1"/>
  <c r="A23" i="21" s="1"/>
  <c r="A24" i="21" s="1"/>
  <c r="A25" i="21" s="1"/>
  <c r="A26" i="21" s="1"/>
  <c r="P55" i="11"/>
  <c r="D20" i="20" l="1"/>
  <c r="D19" i="20"/>
  <c r="D15" i="20"/>
  <c r="B21" i="20"/>
  <c r="C23" i="20"/>
  <c r="C10" i="20"/>
  <c r="C7" i="20"/>
  <c r="B13" i="20"/>
  <c r="D13" i="20"/>
  <c r="C22" i="20"/>
  <c r="D7" i="20"/>
  <c r="D23" i="20"/>
  <c r="C24" i="20"/>
  <c r="B24" i="20"/>
  <c r="D12" i="20"/>
  <c r="C5" i="20"/>
  <c r="C18" i="20"/>
  <c r="C13" i="20"/>
  <c r="B10" i="20"/>
  <c r="B19" i="20"/>
  <c r="B18" i="20"/>
  <c r="B9" i="20"/>
  <c r="C11" i="20"/>
  <c r="B8" i="20"/>
  <c r="B12" i="20"/>
  <c r="D21" i="20"/>
  <c r="D16" i="20"/>
  <c r="B20" i="20"/>
  <c r="C14" i="20"/>
  <c r="B17" i="20"/>
  <c r="C9" i="20"/>
  <c r="D18" i="20"/>
  <c r="C8" i="20"/>
  <c r="B23" i="20"/>
  <c r="D5" i="20"/>
  <c r="C21" i="20"/>
  <c r="C20" i="20"/>
  <c r="B14" i="20"/>
  <c r="C19" i="20"/>
  <c r="B11" i="20"/>
  <c r="D9" i="20"/>
  <c r="B22" i="20"/>
  <c r="D10" i="20"/>
  <c r="D14" i="20"/>
  <c r="C17" i="20"/>
  <c r="D11" i="20"/>
  <c r="B5" i="20"/>
  <c r="D25" i="20"/>
  <c r="D24" i="20"/>
  <c r="B7" i="20"/>
  <c r="B25" i="20"/>
  <c r="C16" i="20"/>
  <c r="C12" i="20"/>
  <c r="D6" i="20"/>
  <c r="C15" i="20"/>
  <c r="B16" i="20"/>
  <c r="B15" i="20"/>
  <c r="D17" i="20"/>
  <c r="D8" i="20"/>
  <c r="B6" i="20"/>
  <c r="C6" i="20"/>
  <c r="C25" i="20"/>
  <c r="D2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Autoliv</author>
    <author>katarina.palmer</author>
    <author>Rainer Blache</author>
  </authors>
  <commentList>
    <comment ref="P2" authorId="0" shapeId="0" xr:uid="{00000000-0006-0000-0100-000001000000}">
      <text>
        <r>
          <rPr>
            <b/>
            <sz val="16"/>
            <color indexed="81"/>
            <rFont val="Arial"/>
            <family val="2"/>
          </rPr>
          <t xml:space="preserve">Date expressed according to ISO 8601:
YYYY-MM-DD, e.g. 2014-07-01 ; 2014-09-30
</t>
        </r>
      </text>
    </comment>
    <comment ref="D4" authorId="0" shapeId="0" xr:uid="{00000000-0006-0000-0100-000002000000}">
      <text>
        <r>
          <rPr>
            <sz val="12"/>
            <color indexed="81"/>
            <rFont val="Tahoma"/>
            <family val="2"/>
          </rPr>
          <t>Veoneer company or supplier name</t>
        </r>
      </text>
    </comment>
    <comment ref="D6" authorId="0" shapeId="0" xr:uid="{00000000-0006-0000-0100-000003000000}">
      <text>
        <r>
          <rPr>
            <sz val="12"/>
            <color indexed="81"/>
            <rFont val="Tahoma"/>
            <family val="2"/>
          </rPr>
          <t>Address of Veoneer company or supplier</t>
        </r>
      </text>
    </comment>
    <comment ref="D8" authorId="0" shapeId="0" xr:uid="{00000000-0006-0000-0100-000004000000}">
      <text>
        <r>
          <rPr>
            <sz val="12"/>
            <color indexed="81"/>
            <rFont val="Tahoma"/>
            <family val="2"/>
          </rPr>
          <t xml:space="preserve">Audited process(es) short description(s)
Describe here the Process Line with # and what kind of line.
E.g. Soldering  line # 785 / SMT; THT; Manual
 </t>
        </r>
      </text>
    </comment>
    <comment ref="D10" authorId="0" shapeId="0" xr:uid="{00000000-0006-0000-0100-000005000000}">
      <text>
        <r>
          <rPr>
            <sz val="12"/>
            <color indexed="81"/>
            <rFont val="Tahoma"/>
            <family val="2"/>
          </rPr>
          <t>Clear identification of audited products, e.g. product numbers (if applicable)</t>
        </r>
      </text>
    </comment>
    <comment ref="F12" authorId="1" shapeId="0" xr:uid="{00000000-0006-0000-0100-000006000000}">
      <text>
        <r>
          <rPr>
            <b/>
            <sz val="12"/>
            <color indexed="81"/>
            <rFont val="Arial"/>
            <family val="2"/>
          </rPr>
          <t xml:space="preserve">Enter valid certifications, such as 
IATF 16949; ISO9001: Quality Management
ISO 14001: Environmental Management
OHSAS18001: Occupational Health and Safety Management
ISO50001: energy Managemnt
ISO31000 Risk Management
ISO27001 IT Management
ISO26000 Social Responsibility </t>
        </r>
      </text>
    </comment>
    <comment ref="F14" authorId="0" shapeId="0" xr:uid="{00000000-0006-0000-0100-000007000000}">
      <text>
        <r>
          <rPr>
            <sz val="12"/>
            <color indexed="81"/>
            <rFont val="Tahoma"/>
            <family val="2"/>
          </rPr>
          <t>Total no. of  employees directly or indirectly related to the process (Fulfilled only by supplier Audits)</t>
        </r>
      </text>
    </comment>
    <comment ref="Q14" authorId="0" shapeId="0" xr:uid="{00000000-0006-0000-0100-000008000000}">
      <text>
        <r>
          <rPr>
            <sz val="12"/>
            <color indexed="81"/>
            <rFont val="Tahoma"/>
            <family val="2"/>
          </rPr>
          <t>No. of employees related to quality tasks of the process (Fulfilled only by supplier Audits)</t>
        </r>
      </text>
    </comment>
    <comment ref="F16" authorId="0" shapeId="0" xr:uid="{00000000-0006-0000-0100-000009000000}">
      <text>
        <r>
          <rPr>
            <sz val="12"/>
            <color indexed="81"/>
            <rFont val="Tahoma"/>
            <family val="2"/>
          </rPr>
          <t>e.g., BMW, DC, Ford, GM, VW, Bosch, GE or others</t>
        </r>
      </text>
    </comment>
    <comment ref="F18" authorId="0" shapeId="0" xr:uid="{00000000-0006-0000-0100-00000A000000}">
      <text>
        <r>
          <rPr>
            <sz val="12"/>
            <color indexed="81"/>
            <rFont val="Tahoma"/>
            <family val="2"/>
          </rPr>
          <t>e.g., Hosch, Arvedi, Benteler</t>
        </r>
      </text>
    </comment>
    <comment ref="D21" authorId="2" shapeId="0" xr:uid="{00000000-0006-0000-0100-00000B000000}">
      <text>
        <r>
          <rPr>
            <b/>
            <sz val="12"/>
            <color indexed="81"/>
            <rFont val="Arial"/>
            <family val="2"/>
          </rPr>
          <t>Date expressed according to ISO 8601:
YYYY-MM-DD, e.g. 2014-07-01 ; 2014-09-30</t>
        </r>
        <r>
          <rPr>
            <sz val="12"/>
            <color indexed="81"/>
            <rFont val="Arial"/>
            <family val="2"/>
          </rPr>
          <t xml:space="preserve">
</t>
        </r>
      </text>
    </comment>
    <comment ref="D23" authorId="2" shapeId="0" xr:uid="{00000000-0006-0000-0100-00000C000000}">
      <text>
        <r>
          <rPr>
            <b/>
            <sz val="12"/>
            <color indexed="81"/>
            <rFont val="Arial"/>
            <family val="2"/>
          </rPr>
          <t>Date expressed according to ISO 8601:
YYYY-MM-DD, e.g. 2014-07-01 ; 2014-09-30</t>
        </r>
        <r>
          <rPr>
            <sz val="12"/>
            <color indexed="81"/>
            <rFont val="Arial"/>
            <family val="2"/>
          </rPr>
          <t xml:space="preserve">
</t>
        </r>
      </text>
    </comment>
    <comment ref="D27" authorId="0" shapeId="0" xr:uid="{00000000-0006-0000-0100-00000D000000}">
      <text>
        <r>
          <rPr>
            <sz val="12"/>
            <color indexed="81"/>
            <rFont val="Tahoma"/>
            <family val="2"/>
          </rPr>
          <t>Mark applicable reason with "X"</t>
        </r>
      </text>
    </comment>
    <comment ref="D35" authorId="0" shapeId="0" xr:uid="{00000000-0006-0000-0100-00000E000000}">
      <text>
        <r>
          <rPr>
            <sz val="12"/>
            <color indexed="81"/>
            <rFont val="Tahoma"/>
            <family val="2"/>
          </rPr>
          <t xml:space="preserve">Lead Auditor
Co-Auditor
</t>
        </r>
        <r>
          <rPr>
            <sz val="12"/>
            <color indexed="10"/>
            <rFont val="Tahoma"/>
            <family val="2"/>
          </rPr>
          <t>(new line:
  &lt;alt&gt;&lt;return&gt;)</t>
        </r>
        <r>
          <rPr>
            <sz val="12"/>
            <color indexed="81"/>
            <rFont val="Tahoma"/>
            <family val="2"/>
          </rPr>
          <t xml:space="preserve">  </t>
        </r>
      </text>
    </comment>
    <comment ref="I35" authorId="2" shapeId="0" xr:uid="{00000000-0006-0000-0100-00000F000000}">
      <text>
        <r>
          <rPr>
            <b/>
            <sz val="11"/>
            <color indexed="81"/>
            <rFont val="Arial"/>
            <family val="2"/>
          </rPr>
          <t xml:space="preserve">additional auditors if applicable
</t>
        </r>
        <r>
          <rPr>
            <sz val="11"/>
            <color indexed="81"/>
            <rFont val="Arial"/>
            <family val="2"/>
          </rPr>
          <t xml:space="preserve">
</t>
        </r>
      </text>
    </comment>
    <comment ref="O35" authorId="2" shapeId="0" xr:uid="{00000000-0006-0000-0100-000010000000}">
      <text>
        <r>
          <rPr>
            <b/>
            <sz val="11"/>
            <color indexed="81"/>
            <rFont val="Arial"/>
            <family val="2"/>
          </rPr>
          <t>Contact data: Phone No, e-mail adress</t>
        </r>
        <r>
          <rPr>
            <sz val="11"/>
            <color indexed="81"/>
            <rFont val="Arial"/>
            <family val="2"/>
          </rPr>
          <t xml:space="preserve">
</t>
        </r>
      </text>
    </comment>
    <comment ref="D38" authorId="0" shapeId="0" xr:uid="{00000000-0006-0000-0100-000011000000}">
      <text>
        <r>
          <rPr>
            <sz val="12"/>
            <color indexed="81"/>
            <rFont val="Tahoma"/>
            <family val="2"/>
          </rPr>
          <t>Process Manager
others</t>
        </r>
        <r>
          <rPr>
            <sz val="8"/>
            <color indexed="81"/>
            <rFont val="Tahoma"/>
            <family val="2"/>
          </rPr>
          <t xml:space="preserve">
</t>
        </r>
        <r>
          <rPr>
            <sz val="12"/>
            <color indexed="10"/>
            <rFont val="Tahoma"/>
            <family val="2"/>
          </rPr>
          <t xml:space="preserve">(new line:
  &lt;alt&gt;&lt;return&gt;)  </t>
        </r>
      </text>
    </comment>
    <comment ref="I38" authorId="2" shapeId="0" xr:uid="{00000000-0006-0000-0100-000012000000}">
      <text>
        <r>
          <rPr>
            <b/>
            <sz val="11"/>
            <color indexed="81"/>
            <rFont val="Arial"/>
            <family val="2"/>
          </rPr>
          <t xml:space="preserve">additional participants
 if applicable
</t>
        </r>
        <r>
          <rPr>
            <sz val="11"/>
            <color indexed="81"/>
            <rFont val="Arial"/>
            <family val="2"/>
          </rPr>
          <t xml:space="preserve">
</t>
        </r>
      </text>
    </comment>
    <comment ref="O38" authorId="2" shapeId="0" xr:uid="{00000000-0006-0000-0100-000013000000}">
      <text>
        <r>
          <rPr>
            <b/>
            <sz val="11"/>
            <color indexed="81"/>
            <rFont val="Arial"/>
            <family val="2"/>
          </rPr>
          <t>Contact data: Phone No, e-mail adress</t>
        </r>
        <r>
          <rPr>
            <sz val="11"/>
            <color indexed="81"/>
            <rFont val="Arial"/>
            <family val="2"/>
          </rPr>
          <t xml:space="preserve">
</t>
        </r>
      </text>
    </comment>
    <comment ref="G59" authorId="1" shapeId="0" xr:uid="{00000000-0006-0000-0100-000014000000}">
      <text>
        <r>
          <rPr>
            <b/>
            <sz val="8"/>
            <color indexed="81"/>
            <rFont val="Tahoma"/>
            <family val="2"/>
          </rPr>
          <t>If the corrective actions are implemented within 90 days from end date of site assessment, Audit Result can be changed.</t>
        </r>
        <r>
          <rPr>
            <sz val="8"/>
            <color indexed="81"/>
            <rFont val="Tahoma"/>
            <family val="2"/>
          </rPr>
          <t xml:space="preserve">
</t>
        </r>
      </text>
    </comment>
    <comment ref="G62" authorId="1" shapeId="0" xr:uid="{00000000-0006-0000-0100-000015000000}">
      <text>
        <r>
          <rPr>
            <b/>
            <sz val="8"/>
            <color indexed="81"/>
            <rFont val="Tahoma"/>
            <family val="2"/>
          </rPr>
          <t>Date format: DD-MMM-YY</t>
        </r>
        <r>
          <rPr>
            <sz val="8"/>
            <color indexed="81"/>
            <rFont val="Tahoma"/>
            <family val="2"/>
          </rPr>
          <t xml:space="preserve">
</t>
        </r>
      </text>
    </comment>
    <comment ref="P62" authorId="1" shapeId="0" xr:uid="{00000000-0006-0000-0100-000016000000}">
      <text>
        <r>
          <rPr>
            <b/>
            <sz val="8"/>
            <color indexed="81"/>
            <rFont val="Tahoma"/>
            <family val="2"/>
          </rPr>
          <t>Result is OK if no findings or if all findings are closed within 90 days</t>
        </r>
        <r>
          <rPr>
            <sz val="8"/>
            <color indexed="81"/>
            <rFont val="Tahoma"/>
            <family val="2"/>
          </rPr>
          <t xml:space="preserve">
</t>
        </r>
      </text>
    </comment>
    <comment ref="D68" authorId="0" shapeId="0" xr:uid="{00000000-0006-0000-0100-000017000000}">
      <text>
        <r>
          <rPr>
            <sz val="12"/>
            <color indexed="81"/>
            <rFont val="Tahoma"/>
            <family val="2"/>
          </rPr>
          <t>Comment on main areas of  improvement !</t>
        </r>
      </text>
    </comment>
    <comment ref="D76" authorId="0" shapeId="0" xr:uid="{00000000-0006-0000-0100-000018000000}">
      <text>
        <r>
          <rPr>
            <sz val="12"/>
            <color indexed="81"/>
            <rFont val="Tahoma"/>
            <family val="2"/>
          </rPr>
          <t>Highlight "Best Practice" areas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Rainer Blache</author>
    <author>katarina.palmer</author>
  </authors>
  <commentList>
    <comment ref="H4" authorId="0" shapeId="0" xr:uid="{00000000-0006-0000-0400-000001000000}">
      <text>
        <r>
          <rPr>
            <b/>
            <sz val="14"/>
            <color indexed="81"/>
            <rFont val="Arial"/>
            <family val="2"/>
          </rPr>
          <t>1.) Mark applicable reason with "X" and 
delete  the other one to change the black color
2.) If the question is not applicable to the process, then the assessor shall
place ''X'' in the "NO''  column</t>
        </r>
      </text>
    </comment>
    <comment ref="M4" authorId="0" shapeId="0" xr:uid="{00000000-0006-0000-0400-000002000000}">
      <text>
        <r>
          <rPr>
            <b/>
            <sz val="14"/>
            <color indexed="81"/>
            <rFont val="Arial"/>
            <family val="2"/>
          </rPr>
          <t>S:
If the observed evidence is in compliance to the question, the assessor shall note the evidence in the "Findings/Remarks" column and leave the check mark as it is. ( Default setting) 
NS:
If the observed evidence is not in compliance to the question, then the assessor shall note the non-compliance in the "Findings/Remarks" column and place 'X'  in the "Not Satisfactory" column.
NIA:
Where nonconforming product is identified in the assessment of a given question the assessor shall place 'X' in the "Needs ImmediateAction" (NIA) column. NIA requires immediate containment of suspect product.</t>
        </r>
      </text>
    </comment>
    <comment ref="J6" authorId="1" shapeId="0" xr:uid="{00000000-0006-0000-0400-000003000000}">
      <text>
        <r>
          <rPr>
            <b/>
            <sz val="12"/>
            <color indexed="81"/>
            <rFont val="Arial"/>
            <family val="2"/>
          </rPr>
          <t>Need immediate Action</t>
        </r>
        <r>
          <rPr>
            <sz val="12"/>
            <color indexed="81"/>
            <rFont val="Arial"/>
            <family val="2"/>
          </rPr>
          <t xml:space="preserve">
</t>
        </r>
      </text>
    </comment>
    <comment ref="K6" authorId="1" shapeId="0" xr:uid="{00000000-0006-0000-0400-000004000000}">
      <text>
        <r>
          <rPr>
            <b/>
            <sz val="12"/>
            <color indexed="81"/>
            <rFont val="Arial"/>
            <family val="2"/>
          </rPr>
          <t>Not satisfactory</t>
        </r>
        <r>
          <rPr>
            <sz val="8"/>
            <color indexed="81"/>
            <rFont val="Tahoma"/>
            <family val="2"/>
          </rPr>
          <t xml:space="preserve">
</t>
        </r>
      </text>
    </comment>
    <comment ref="L6" authorId="1" shapeId="0" xr:uid="{00000000-0006-0000-0400-000005000000}">
      <text>
        <r>
          <rPr>
            <b/>
            <sz val="12"/>
            <color indexed="81"/>
            <rFont val="Arial"/>
            <family val="2"/>
          </rPr>
          <t>Satisfactory</t>
        </r>
        <r>
          <rPr>
            <sz val="8"/>
            <color indexed="81"/>
            <rFont val="Tahoma"/>
            <family val="2"/>
          </rPr>
          <t xml:space="preserve">
</t>
        </r>
      </text>
    </comment>
  </commentList>
</comments>
</file>

<file path=xl/sharedStrings.xml><?xml version="1.0" encoding="utf-8"?>
<sst xmlns="http://schemas.openxmlformats.org/spreadsheetml/2006/main" count="309" uniqueCount="228">
  <si>
    <t>yes</t>
  </si>
  <si>
    <t>no</t>
  </si>
  <si>
    <t>Auditor(s):</t>
  </si>
  <si>
    <t>Date, Auditor signature</t>
  </si>
  <si>
    <t>Improvement Areas:</t>
  </si>
  <si>
    <t>Products:</t>
  </si>
  <si>
    <t>Address:</t>
  </si>
  <si>
    <t>Company:</t>
  </si>
  <si>
    <t>Audit reason:</t>
  </si>
  <si>
    <t>Other:</t>
  </si>
  <si>
    <t>Review</t>
  </si>
  <si>
    <t>Go See</t>
  </si>
  <si>
    <t>Process:</t>
  </si>
  <si>
    <t>Dev.
No.</t>
  </si>
  <si>
    <t>Quest.
No.</t>
  </si>
  <si>
    <t>Section</t>
  </si>
  <si>
    <t>Question Items</t>
  </si>
  <si>
    <t>Audited</t>
  </si>
  <si>
    <t>Findings / Remarks</t>
  </si>
  <si>
    <t>Review/Go See</t>
  </si>
  <si>
    <t>R</t>
  </si>
  <si>
    <t>G</t>
  </si>
  <si>
    <t xml:space="preserve"> </t>
  </si>
  <si>
    <t>Total</t>
  </si>
  <si>
    <t>NS</t>
  </si>
  <si>
    <t>S</t>
  </si>
  <si>
    <t>Special Process:</t>
  </si>
  <si>
    <t>Document part number, process number, machine number etc. that has been audited in the findings/remarks column for traceability and future follow-up.</t>
  </si>
  <si>
    <t>Dev.   No.</t>
  </si>
  <si>
    <t>Audit Question No.</t>
  </si>
  <si>
    <t>Finding / Improvement potential</t>
  </si>
  <si>
    <t>Corrective action</t>
  </si>
  <si>
    <t>Responsible</t>
  </si>
  <si>
    <t>PDCA</t>
  </si>
  <si>
    <t>x</t>
  </si>
  <si>
    <r>
      <t>Assessment Criteria</t>
    </r>
    <r>
      <rPr>
        <sz val="14"/>
        <rFont val="Arial"/>
        <family val="2"/>
      </rPr>
      <t xml:space="preserve">: </t>
    </r>
  </si>
  <si>
    <t>Root Cause</t>
  </si>
  <si>
    <t>Follow-up / Comments / References</t>
  </si>
  <si>
    <r>
      <t xml:space="preserve">Planned Correction
Date
</t>
    </r>
    <r>
      <rPr>
        <sz val="10"/>
        <rFont val="Arial Narrow"/>
        <family val="2"/>
      </rPr>
      <t>(DD-MMM-YYYY)</t>
    </r>
  </si>
  <si>
    <r>
      <t xml:space="preserve">Final Completion
Date
</t>
    </r>
    <r>
      <rPr>
        <sz val="10"/>
        <rFont val="Arial Narrow"/>
        <family val="2"/>
      </rPr>
      <t>(DD-MMM-YYYY)</t>
    </r>
  </si>
  <si>
    <t>Quality Certifications</t>
  </si>
  <si>
    <t>Total number of employees:</t>
  </si>
  <si>
    <t>Employees working in Quality Dpt:</t>
  </si>
  <si>
    <t>Main customer(s):</t>
  </si>
  <si>
    <t>Participants and position:</t>
  </si>
  <si>
    <t>Best Practice Areas:</t>
  </si>
  <si>
    <t>Date, Process Manager signature</t>
  </si>
  <si>
    <t>Assessment Date</t>
  </si>
  <si>
    <t>Assessment No./Year:</t>
  </si>
  <si>
    <t>Previous Assessment date:</t>
  </si>
  <si>
    <t>Assessment Date:</t>
  </si>
  <si>
    <t>- Assessment Finding Report (AFR) -</t>
  </si>
  <si>
    <t>Assessment No. / Year:</t>
  </si>
  <si>
    <t>Assessment date:</t>
  </si>
  <si>
    <t>Sub-supplier:</t>
  </si>
  <si>
    <t>Sub-supplier Assessment?</t>
  </si>
  <si>
    <t>Initial audit for new supplier</t>
  </si>
  <si>
    <t>Initial audit for new process</t>
  </si>
  <si>
    <t>Audit due to quality incident</t>
  </si>
  <si>
    <t>Audit due to process change (e.g. relocation)</t>
  </si>
  <si>
    <t>Job Audit: Failed?</t>
  </si>
  <si>
    <t>NO</t>
  </si>
  <si>
    <t>Action plan required:</t>
  </si>
  <si>
    <t>Audit Date:</t>
  </si>
  <si>
    <t>Not Satisfactory:</t>
  </si>
  <si>
    <t>Comments:</t>
  </si>
  <si>
    <t>OK</t>
  </si>
  <si>
    <t>NOK</t>
  </si>
  <si>
    <t>Result:</t>
  </si>
  <si>
    <t>Finding/Rating</t>
  </si>
  <si>
    <t>Corr. Actions completed:</t>
  </si>
  <si>
    <t>X</t>
  </si>
  <si>
    <t>Self assessment</t>
  </si>
  <si>
    <t>No of findings/ratings</t>
  </si>
  <si>
    <t>YES</t>
  </si>
  <si>
    <t>at the latest:</t>
  </si>
  <si>
    <t>at</t>
  </si>
  <si>
    <t>3.1.1</t>
  </si>
  <si>
    <t>3.1.2</t>
  </si>
  <si>
    <t>3.1.3</t>
  </si>
  <si>
    <t>3.1.4</t>
  </si>
  <si>
    <t>3.1.5</t>
  </si>
  <si>
    <t>3.1.6</t>
  </si>
  <si>
    <t>3.1.7</t>
  </si>
  <si>
    <t>3.1.8</t>
  </si>
  <si>
    <t>3.1.9</t>
  </si>
  <si>
    <t>3.1.10</t>
  </si>
  <si>
    <t>3.1.11</t>
  </si>
  <si>
    <t>3.1.12</t>
  </si>
  <si>
    <t>3.1.13</t>
  </si>
  <si>
    <t>3.1.14</t>
  </si>
  <si>
    <t>3.1.15</t>
  </si>
  <si>
    <t>3.1.16</t>
  </si>
  <si>
    <t>3.1.18</t>
  </si>
  <si>
    <t>3.1.19</t>
  </si>
  <si>
    <t>3.1.20</t>
  </si>
  <si>
    <t>3.1.21</t>
  </si>
  <si>
    <t>3.1.22</t>
  </si>
  <si>
    <t>3.1.23</t>
  </si>
  <si>
    <t>3.1.24</t>
  </si>
  <si>
    <t>3.1.25</t>
  </si>
  <si>
    <t>3.1.26</t>
  </si>
  <si>
    <t>3.1.27</t>
  </si>
  <si>
    <t>3.1.28</t>
  </si>
  <si>
    <t>3.1.29</t>
  </si>
  <si>
    <t>3.1.30</t>
  </si>
  <si>
    <t>3.1.31</t>
  </si>
  <si>
    <t>1.1.1</t>
  </si>
  <si>
    <t>1.1.2</t>
  </si>
  <si>
    <t>1.1.3</t>
  </si>
  <si>
    <t>1.1.4</t>
  </si>
  <si>
    <t>Qualification</t>
  </si>
  <si>
    <t>2.1.1</t>
  </si>
  <si>
    <t>2.1.4</t>
  </si>
  <si>
    <t>2.1.5</t>
  </si>
  <si>
    <t>2.1.7</t>
  </si>
  <si>
    <t>2.1.8</t>
  </si>
  <si>
    <t>2.1.10</t>
  </si>
  <si>
    <t>De:   No.</t>
  </si>
  <si>
    <t>Audit Question No</t>
  </si>
  <si>
    <t>Section
Audit reference</t>
  </si>
  <si>
    <t>Finding / Improvement Potential</t>
  </si>
  <si>
    <t>Rating</t>
  </si>
  <si>
    <t>Management Questionnaire</t>
  </si>
  <si>
    <t>PPAP SAPQP Questionnaire</t>
  </si>
  <si>
    <t>Crimp Process Questionnaire</t>
  </si>
  <si>
    <t>2.1.2</t>
  </si>
  <si>
    <t>2.1.3</t>
  </si>
  <si>
    <t>2.1.6</t>
  </si>
  <si>
    <t>2.1.9</t>
  </si>
  <si>
    <t>2.1.11</t>
  </si>
  <si>
    <t>2.1.12</t>
  </si>
  <si>
    <t>3.1.17</t>
  </si>
  <si>
    <t>cppw</t>
  </si>
  <si>
    <t>Main raw material supplier used:</t>
  </si>
  <si>
    <t>Total non-conformances:</t>
  </si>
  <si>
    <t>This document shall be the basis for assessing the solder process of the supplier; or at the sub-supplier, if the solder process is out-sourced.</t>
  </si>
  <si>
    <t>*The AIAG document can be obtained at www.aiag.org</t>
  </si>
  <si>
    <t>Solder Process
 CQI-17
Assessment date</t>
  </si>
  <si>
    <t>Suppliers with solder  processes shall comply with the requirements of the AIAG CQI-17* Special Process: Solder Assessment and IPC-A- 610 latest revision</t>
  </si>
  <si>
    <t>Process Specific</t>
  </si>
  <si>
    <t>Confirm Training and recertification process</t>
  </si>
  <si>
    <t>Review daily rejects record, corrective action / improvement plan</t>
  </si>
  <si>
    <t>CQI-17 assessment</t>
  </si>
  <si>
    <t>Special Process Requirements for Solder Processes
CQI-17 and IPC-A-610</t>
  </si>
  <si>
    <t>Are the responsible people IPC certified, qualified and knowledgeable of solderprocesses and potential failure modes?</t>
  </si>
  <si>
    <t>Full time, qualified expert on site.  Verify this person is an IPC certified and valid certification?
Confirm Training and Experience in items relating to the Solder Process (Qualification Matrix).</t>
  </si>
  <si>
    <t>Is there an in house frequent re-certification  / evaluation of personnel on solder process?</t>
  </si>
  <si>
    <t>Is there  a process in place to assure segregation of non conforming parts (solder defects)?</t>
  </si>
  <si>
    <t>Review current process understand what solder defects,  poke-yoke process in place
Visual or Automatic?</t>
  </si>
  <si>
    <t>Are there visual Standard at the solder area understood and used by solder personnel?</t>
  </si>
  <si>
    <t>Are rejects being reviewed in daily basis? Is there any corrective action, continoues  improvement and plan to improve process</t>
  </si>
  <si>
    <t>See solder and inspection area have visual standards.</t>
  </si>
  <si>
    <t>Is there a preventive maintenance schedule for the solder station?</t>
  </si>
  <si>
    <t>Review preventive maintenance schedule and maintenance actions to be performed.</t>
  </si>
  <si>
    <t>Design</t>
  </si>
  <si>
    <t>Does the PCB assembly solder pad design’s comply with IPC class 3</t>
  </si>
  <si>
    <t>Does the  PCB material meets all process temperature requirements, particularly for lead-free processing</t>
  </si>
  <si>
    <t>Review standard and specification on Soderpaste wash</t>
  </si>
  <si>
    <t>Review PCB solder pad design</t>
  </si>
  <si>
    <t>Review PCB process requirement</t>
  </si>
  <si>
    <t>Review Electronic Component Standard</t>
  </si>
  <si>
    <t xml:space="preserve">Does the supplier comply to the following solder standard?
    □ IPC-A-610            □ CQI-17        □ other National Solder Compliance
</t>
  </si>
  <si>
    <t>Review current solder certification compliance</t>
  </si>
  <si>
    <t xml:space="preserve"> Are all electronic components comply with AEC Q100 / 200 class</t>
  </si>
  <si>
    <t>Review work instructions, visual aides and appropriate setting for Class 3.</t>
  </si>
  <si>
    <t>Review SMD work Standard</t>
  </si>
  <si>
    <t>Review Work Instructions, visual aides, and oprator handling of PBC on the line.</t>
  </si>
  <si>
    <t>E1.1</t>
  </si>
  <si>
    <t>E1.2</t>
  </si>
  <si>
    <t>E1.3</t>
  </si>
  <si>
    <t>E1.4</t>
  </si>
  <si>
    <t>E1.5</t>
  </si>
  <si>
    <t>E1.6</t>
  </si>
  <si>
    <t>E1.7</t>
  </si>
  <si>
    <t>E1.8</t>
  </si>
  <si>
    <t>E1.9</t>
  </si>
  <si>
    <t>E1.10</t>
  </si>
  <si>
    <t>E1.11</t>
  </si>
  <si>
    <t>E1.12</t>
  </si>
  <si>
    <t>E1.13</t>
  </si>
  <si>
    <t>E1.14</t>
  </si>
  <si>
    <t>E1.15</t>
  </si>
  <si>
    <t>E1.16</t>
  </si>
  <si>
    <t>E1.17</t>
  </si>
  <si>
    <t>E1.18</t>
  </si>
  <si>
    <t>E1.19</t>
  </si>
  <si>
    <t>E1.20</t>
  </si>
  <si>
    <t>NIA</t>
  </si>
  <si>
    <t>Needs Immediate Action:</t>
  </si>
  <si>
    <t>Washing of solderpaste from PCBs is not permitted</t>
  </si>
  <si>
    <t>a. All solder joints shall meet IPC class 3 latest revision
b. Solder paste inspection is recommended and limits have been appropriately set for class 3. A 3D is preferred but not required</t>
  </si>
  <si>
    <t>All BGA and area array components are underfilled with an appropriate underfill material</t>
  </si>
  <si>
    <t xml:space="preserve">a. Automatic Optical Inspection is required for all visible joints
b. The minimum requirement for QFPs, PLCC is an AOI side angle camera
c. BGAs and other blind joints shall be at a minimum sample inspected by X-ray 
d. 100 % inspection is required for safe launch and certification of out of control conditions   </t>
  </si>
  <si>
    <t xml:space="preserve">a. Wave and select soldering shall be using nitrogen and wave height monitoring is required
b. Preferred &lt; 1,000 ppm of oxygen
c. Preferred wave height control
</t>
  </si>
  <si>
    <t xml:space="preserve">a. Hand soldering in serial production is not permitted for electronic components
b. Exceptions can be wire to pc boards (list exceptions here)
c. 100% camera inspection is requested </t>
  </si>
  <si>
    <t xml:space="preserve">a. Flux residue shall meet IPC requirements for cleanliness
b. Flux shield shall be used for wave and select soldering
c. Solder paste flux residue shall have a defined limit
</t>
  </si>
  <si>
    <t>Solderballs shall be &lt; 30 % of the smallest pitch</t>
  </si>
  <si>
    <t>a. Repair of SMD assemblies is not permitted
b. Touch-up is permitted</t>
  </si>
  <si>
    <t>Gloves shall be used by all operators who come in contact with the PCB assembly</t>
  </si>
  <si>
    <t>●</t>
  </si>
  <si>
    <t>◕</t>
  </si>
  <si>
    <t>◑</t>
  </si>
  <si>
    <t>◔</t>
  </si>
  <si>
    <t>Rat-
ing</t>
  </si>
  <si>
    <r>
      <t xml:space="preserve">E. Management
   </t>
    </r>
    <r>
      <rPr>
        <sz val="20"/>
        <rFont val="Arial"/>
        <family val="2"/>
      </rPr>
      <t>E1 Special Process - Soldering</t>
    </r>
  </si>
  <si>
    <t>NIA = "Needs Immediate Action"
NS = Not Satisfactory
S = Satisfactory</t>
  </si>
  <si>
    <t>Solder Process Assessment 
- Questionnaire -</t>
  </si>
  <si>
    <t>Date / Author</t>
  </si>
  <si>
    <t>Approver</t>
  </si>
  <si>
    <t>Modification</t>
  </si>
  <si>
    <t>Purpose</t>
  </si>
  <si>
    <t>Distribution</t>
  </si>
  <si>
    <t>Additionally, completion of the Appendix A: Process Audit Report with Veoneer specific questions concerning soldered parts is required.</t>
  </si>
  <si>
    <t xml:space="preserve">The requirements will include the completion of the Solder Summary Report, the Veoneer Process Audit Questionnaire, Process Audit Findings and attachment of the CQI-17 Assessment, including Section 4 Job Audit. </t>
  </si>
  <si>
    <t xml:space="preserve">Action plans based on findings of “Not Satisfactory” or “Needs Immediate Action” shall be documented with expected timing to completion and provided to the Veoneer auditor and buyer. </t>
  </si>
  <si>
    <t>Specifically a new solder source to Veoneer should expect to have an onsite assessment of the process.</t>
  </si>
  <si>
    <t>Veoneer may also decide to complete an on-site CQI-17 assessment at the process site.</t>
  </si>
  <si>
    <t>Audit Summary: Solder CQI-17 and Veoneer Questions</t>
  </si>
  <si>
    <t>Veoneer Questions</t>
  </si>
  <si>
    <t>VS069 Special Process Assessment 
Soldering Process
- Summary Report -</t>
  </si>
  <si>
    <t>04-01-2018 /
Dennis Nielsen</t>
  </si>
  <si>
    <t>Steve Brohm</t>
  </si>
  <si>
    <t xml:space="preserve">First Version Release
Separately controlled (not tied to same version AS 69).
</t>
  </si>
  <si>
    <t>This assessment should be completed and provided to Veoneer prior to the scheduling of an on-site VS002 assessment.</t>
  </si>
  <si>
    <t>Completion of an VS002 and the requirements of Appendix A, including the CQI-17 assessment for solder suppliers, will be required.</t>
  </si>
  <si>
    <t>The supplier will provide an annual updated CQI-17 assessment to the Veoneer Auditor and Purchasing Buyer to provide input to the Supplier Board. 
In case of "Needs Immediate Action" findings, the report must be provided to Veoneer within 24 hours of the audit date.</t>
  </si>
  <si>
    <t>Assessments will be attached in the Quality section of Supplier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</si>
</sst>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
    <numFmt numFmtId="166" formatCode="yyyy\-mm\-dd"/>
  </numFmts>
  <fonts count="5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b/>
      <sz val="11"/>
      <name val="Arial"/>
      <family val="2"/>
    </font>
    <font>
      <b/>
      <sz val="12"/>
      <name val="Arial"/>
      <family val="2"/>
    </font>
    <font>
      <sz val="12"/>
      <name val="Arial"/>
      <family val="2"/>
    </font>
    <font>
      <sz val="8"/>
      <name val="Arial"/>
      <family val="2"/>
    </font>
    <font>
      <sz val="10"/>
      <name val="Arial"/>
      <family val="2"/>
    </font>
    <font>
      <b/>
      <sz val="8"/>
      <name val="Arial"/>
      <family val="2"/>
    </font>
    <font>
      <b/>
      <sz val="14"/>
      <color indexed="8"/>
      <name val="Arial"/>
      <family val="2"/>
    </font>
    <font>
      <sz val="12"/>
      <color indexed="81"/>
      <name val="Tahoma"/>
      <family val="2"/>
    </font>
    <font>
      <i/>
      <sz val="10"/>
      <color indexed="10"/>
      <name val="Arial"/>
      <family val="2"/>
    </font>
    <font>
      <sz val="11"/>
      <name val="Arial"/>
      <family val="2"/>
    </font>
    <font>
      <i/>
      <sz val="12"/>
      <color indexed="10"/>
      <name val="Arial"/>
      <family val="2"/>
    </font>
    <font>
      <b/>
      <sz val="14"/>
      <name val="Arial"/>
      <family val="2"/>
    </font>
    <font>
      <b/>
      <sz val="12"/>
      <color indexed="8"/>
      <name val="Arial"/>
      <family val="2"/>
    </font>
    <font>
      <sz val="8"/>
      <name val="Arial"/>
      <family val="2"/>
    </font>
    <font>
      <b/>
      <sz val="22"/>
      <name val="Arial"/>
      <family val="2"/>
    </font>
    <font>
      <b/>
      <sz val="20"/>
      <name val="Arial"/>
      <family val="2"/>
    </font>
    <font>
      <b/>
      <sz val="11"/>
      <color indexed="8"/>
      <name val="Arial"/>
      <family val="2"/>
    </font>
    <font>
      <sz val="16"/>
      <name val="Arial"/>
      <family val="2"/>
    </font>
    <font>
      <sz val="20"/>
      <name val="Arial"/>
      <family val="2"/>
    </font>
    <font>
      <i/>
      <sz val="16"/>
      <color indexed="10"/>
      <name val="Arial"/>
      <family val="2"/>
    </font>
    <font>
      <sz val="12"/>
      <color indexed="12"/>
      <name val="Arial"/>
      <family val="2"/>
    </font>
    <font>
      <i/>
      <sz val="9"/>
      <color indexed="17"/>
      <name val="Arial"/>
      <family val="2"/>
    </font>
    <font>
      <sz val="10"/>
      <name val="Arial Narrow"/>
      <family val="2"/>
    </font>
    <font>
      <sz val="14"/>
      <name val="Arial"/>
      <family val="2"/>
    </font>
    <font>
      <u/>
      <sz val="14"/>
      <name val="Arial"/>
      <family val="2"/>
    </font>
    <font>
      <b/>
      <sz val="20"/>
      <color indexed="8"/>
      <name val="Arial"/>
      <family val="2"/>
    </font>
    <font>
      <sz val="8"/>
      <color indexed="81"/>
      <name val="Tahoma"/>
      <family val="2"/>
    </font>
    <font>
      <b/>
      <sz val="8"/>
      <color indexed="81"/>
      <name val="Tahoma"/>
      <family val="2"/>
    </font>
    <font>
      <sz val="11"/>
      <color indexed="8"/>
      <name val="Arial"/>
      <family val="2"/>
    </font>
    <font>
      <sz val="12"/>
      <color indexed="8"/>
      <name val="Arial"/>
      <family val="2"/>
    </font>
    <font>
      <sz val="9"/>
      <color indexed="8"/>
      <name val="Arial"/>
      <family val="2"/>
    </font>
    <font>
      <sz val="12"/>
      <color indexed="10"/>
      <name val="Tahoma"/>
      <family val="2"/>
    </font>
    <font>
      <b/>
      <u/>
      <sz val="12"/>
      <name val="Arial"/>
      <family val="2"/>
    </font>
    <font>
      <u/>
      <sz val="10"/>
      <name val="Arial"/>
      <family val="2"/>
    </font>
    <font>
      <b/>
      <sz val="12"/>
      <color indexed="81"/>
      <name val="Arial"/>
      <family val="2"/>
    </font>
    <font>
      <sz val="12"/>
      <color indexed="81"/>
      <name val="Arial"/>
      <family val="2"/>
    </font>
    <font>
      <b/>
      <i/>
      <sz val="8"/>
      <color indexed="8"/>
      <name val="Arial"/>
      <family val="2"/>
    </font>
    <font>
      <sz val="36"/>
      <name val="Lucida Sans Unicode"/>
      <family val="2"/>
    </font>
    <font>
      <b/>
      <i/>
      <sz val="8"/>
      <name val="Arial"/>
      <family val="2"/>
    </font>
    <font>
      <sz val="12"/>
      <color theme="1"/>
      <name val="Arial"/>
      <family val="2"/>
    </font>
    <font>
      <sz val="10"/>
      <color theme="1"/>
      <name val="Arial"/>
      <family val="2"/>
    </font>
    <font>
      <b/>
      <sz val="6"/>
      <color indexed="8"/>
      <name val="Arial"/>
      <family val="2"/>
    </font>
    <font>
      <sz val="14"/>
      <color indexed="52"/>
      <name val="Arial"/>
      <family val="2"/>
    </font>
    <font>
      <b/>
      <sz val="11"/>
      <color indexed="81"/>
      <name val="Arial"/>
      <family val="2"/>
    </font>
    <font>
      <sz val="11"/>
      <color indexed="81"/>
      <name val="Arial"/>
      <family val="2"/>
    </font>
    <font>
      <b/>
      <sz val="16"/>
      <color indexed="81"/>
      <name val="Arial"/>
      <family val="2"/>
    </font>
    <font>
      <sz val="22"/>
      <name val="Lucida Sans Unicode"/>
      <family val="2"/>
    </font>
    <font>
      <sz val="12"/>
      <name val="Times New Roman"/>
      <family val="1"/>
    </font>
    <font>
      <sz val="12"/>
      <name val="MS Sans"/>
    </font>
    <font>
      <i/>
      <sz val="14"/>
      <name val="Arial"/>
      <family val="2"/>
    </font>
    <font>
      <b/>
      <sz val="14"/>
      <color indexed="81"/>
      <name val="Arial"/>
      <family val="2"/>
    </font>
    <font>
      <sz val="10"/>
      <color indexed="8"/>
      <name val="Arial"/>
      <family val="2"/>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0"/>
        <bgColor indexed="64"/>
      </patternFill>
    </fill>
    <fill>
      <patternFill patternType="solid">
        <fgColor rgb="FFFFFFCC"/>
        <bgColor indexed="64"/>
      </patternFill>
    </fill>
  </fills>
  <borders count="69">
    <border>
      <left/>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xf numFmtId="0" fontId="4" fillId="0" borderId="0"/>
    <xf numFmtId="0" fontId="4" fillId="0" borderId="0"/>
    <xf numFmtId="0" fontId="6" fillId="0" borderId="0"/>
    <xf numFmtId="0" fontId="4" fillId="0" borderId="0"/>
    <xf numFmtId="0" fontId="3" fillId="0" borderId="0"/>
    <xf numFmtId="0" fontId="4" fillId="0" borderId="0"/>
    <xf numFmtId="0" fontId="4" fillId="0" borderId="0"/>
    <xf numFmtId="0" fontId="47" fillId="0" borderId="0"/>
    <xf numFmtId="9" fontId="4" fillId="0" borderId="0" applyFont="0" applyFill="0" applyBorder="0" applyAlignment="0" applyProtection="0"/>
    <xf numFmtId="9" fontId="4" fillId="0" borderId="0" applyFont="0" applyFill="0" applyBorder="0" applyAlignment="0" applyProtection="0"/>
    <xf numFmtId="0" fontId="2" fillId="0" borderId="0"/>
    <xf numFmtId="0" fontId="1" fillId="0" borderId="0"/>
  </cellStyleXfs>
  <cellXfs count="467">
    <xf numFmtId="0" fontId="0" fillId="0" borderId="0" xfId="0"/>
    <xf numFmtId="0" fontId="9" fillId="0" borderId="0" xfId="1" applyFont="1" applyBorder="1" applyAlignment="1" applyProtection="1"/>
    <xf numFmtId="0" fontId="9" fillId="0" borderId="1" xfId="1" applyFont="1" applyBorder="1" applyAlignment="1" applyProtection="1"/>
    <xf numFmtId="0" fontId="9" fillId="0" borderId="2" xfId="1" applyFont="1" applyBorder="1" applyAlignment="1" applyProtection="1"/>
    <xf numFmtId="0" fontId="4" fillId="0" borderId="0" xfId="1" applyAlignment="1" applyProtection="1">
      <alignment vertical="center"/>
    </xf>
    <xf numFmtId="0" fontId="9" fillId="0" borderId="0" xfId="1" applyFont="1" applyAlignment="1" applyProtection="1">
      <alignment vertical="center"/>
    </xf>
    <xf numFmtId="0" fontId="9" fillId="0" borderId="0" xfId="1" applyFont="1" applyFill="1" applyAlignment="1" applyProtection="1">
      <alignment vertical="center"/>
    </xf>
    <xf numFmtId="0" fontId="9" fillId="0" borderId="0" xfId="1" applyFont="1" applyFill="1" applyBorder="1" applyAlignment="1" applyProtection="1">
      <alignment vertical="center"/>
    </xf>
    <xf numFmtId="0" fontId="10" fillId="0" borderId="0" xfId="1" applyFont="1" applyAlignment="1" applyProtection="1">
      <alignment vertical="center"/>
    </xf>
    <xf numFmtId="0" fontId="9" fillId="0" borderId="0" xfId="1" applyFont="1" applyFill="1" applyBorder="1" applyAlignment="1" applyProtection="1">
      <alignment horizontal="left" vertical="center"/>
    </xf>
    <xf numFmtId="0" fontId="8" fillId="0" borderId="0" xfId="1" applyFont="1" applyFill="1" applyBorder="1" applyAlignment="1" applyProtection="1">
      <alignment horizontal="left" vertical="center"/>
    </xf>
    <xf numFmtId="10" fontId="8" fillId="0" borderId="0" xfId="1" applyNumberFormat="1" applyFont="1" applyFill="1" applyBorder="1" applyAlignment="1" applyProtection="1">
      <alignment horizontal="left" vertical="center"/>
    </xf>
    <xf numFmtId="0" fontId="10" fillId="0" borderId="0" xfId="1" applyFont="1" applyFill="1" applyBorder="1" applyAlignment="1" applyProtection="1">
      <alignment vertical="center"/>
    </xf>
    <xf numFmtId="0" fontId="9" fillId="0" borderId="0" xfId="1" applyFont="1" applyFill="1" applyBorder="1" applyAlignment="1" applyProtection="1">
      <alignment horizontal="center" vertical="center"/>
    </xf>
    <xf numFmtId="0" fontId="9" fillId="0" borderId="0" xfId="1" applyFont="1" applyFill="1" applyBorder="1" applyAlignment="1" applyProtection="1">
      <alignment horizontal="right" vertical="center"/>
    </xf>
    <xf numFmtId="0" fontId="8" fillId="0" borderId="0" xfId="1" applyFont="1" applyFill="1" applyBorder="1" applyAlignment="1" applyProtection="1">
      <alignment horizontal="right" vertical="center"/>
    </xf>
    <xf numFmtId="0" fontId="8" fillId="0" borderId="0" xfId="1" applyFont="1" applyFill="1" applyBorder="1" applyAlignment="1" applyProtection="1">
      <alignment horizontal="left"/>
    </xf>
    <xf numFmtId="0" fontId="8" fillId="0" borderId="0" xfId="1" applyNumberFormat="1" applyFont="1" applyFill="1" applyBorder="1" applyAlignment="1" applyProtection="1">
      <alignment horizontal="left"/>
    </xf>
    <xf numFmtId="0" fontId="9" fillId="0" borderId="0" xfId="1" applyFont="1" applyFill="1" applyBorder="1" applyAlignment="1" applyProtection="1"/>
    <xf numFmtId="0" fontId="7" fillId="0" borderId="2" xfId="3" applyFont="1" applyBorder="1" applyAlignment="1" applyProtection="1">
      <alignment horizontal="center" vertical="top"/>
    </xf>
    <xf numFmtId="0" fontId="7" fillId="0" borderId="3" xfId="3" applyFont="1" applyBorder="1" applyAlignment="1" applyProtection="1">
      <alignment horizontal="center" vertical="top"/>
    </xf>
    <xf numFmtId="0" fontId="4" fillId="0" borderId="1" xfId="1" applyBorder="1" applyAlignment="1" applyProtection="1"/>
    <xf numFmtId="0" fontId="4" fillId="0" borderId="0" xfId="1" applyBorder="1" applyAlignment="1" applyProtection="1">
      <alignment horizontal="center"/>
    </xf>
    <xf numFmtId="0" fontId="8" fillId="0" borderId="0" xfId="1" applyFont="1" applyBorder="1" applyAlignment="1" applyProtection="1"/>
    <xf numFmtId="0" fontId="9" fillId="0" borderId="0" xfId="1" applyFont="1" applyBorder="1" applyAlignment="1" applyProtection="1">
      <alignment vertical="center"/>
    </xf>
    <xf numFmtId="0" fontId="12" fillId="0" borderId="0" xfId="1" applyFont="1" applyFill="1" applyBorder="1" applyAlignment="1" applyProtection="1">
      <alignment horizontal="center" vertical="center"/>
    </xf>
    <xf numFmtId="0" fontId="0" fillId="0" borderId="0" xfId="0" applyBorder="1" applyAlignment="1" applyProtection="1">
      <alignment horizontal="center" vertical="center"/>
    </xf>
    <xf numFmtId="0" fontId="8" fillId="0" borderId="0" xfId="1" applyNumberFormat="1" applyFont="1" applyFill="1" applyBorder="1" applyAlignment="1" applyProtection="1">
      <alignment horizontal="center" vertical="center"/>
    </xf>
    <xf numFmtId="0" fontId="0" fillId="0" borderId="0" xfId="0" applyBorder="1" applyAlignment="1" applyProtection="1"/>
    <xf numFmtId="0" fontId="0" fillId="0" borderId="0" xfId="0" applyBorder="1" applyAlignment="1" applyProtection="1">
      <alignment vertical="top" wrapText="1"/>
    </xf>
    <xf numFmtId="0" fontId="32" fillId="0" borderId="0" xfId="0" applyFont="1" applyAlignment="1">
      <alignment horizontal="center"/>
    </xf>
    <xf numFmtId="0" fontId="9" fillId="0" borderId="2" xfId="2" applyFont="1" applyBorder="1" applyAlignment="1" applyProtection="1">
      <alignment horizontal="right" vertical="center" wrapText="1"/>
    </xf>
    <xf numFmtId="0" fontId="8" fillId="0" borderId="0" xfId="1" applyFont="1" applyFill="1" applyBorder="1" applyAlignment="1" applyProtection="1">
      <alignment horizontal="left" vertical="center" wrapText="1"/>
    </xf>
    <xf numFmtId="0" fontId="7" fillId="0" borderId="4" xfId="3" applyFont="1" applyBorder="1" applyAlignment="1" applyProtection="1">
      <alignment horizontal="center" vertical="top"/>
    </xf>
    <xf numFmtId="0" fontId="13" fillId="0" borderId="3" xfId="1" applyFont="1" applyFill="1" applyBorder="1" applyAlignment="1" applyProtection="1">
      <alignment horizontal="center" vertical="center"/>
    </xf>
    <xf numFmtId="0" fontId="4" fillId="0" borderId="3" xfId="3" applyFont="1" applyBorder="1" applyAlignment="1" applyProtection="1">
      <alignment horizontal="right" vertical="center"/>
    </xf>
    <xf numFmtId="0" fontId="7" fillId="0" borderId="6" xfId="3" applyFont="1" applyBorder="1" applyAlignment="1" applyProtection="1">
      <alignment horizontal="center" vertical="top"/>
    </xf>
    <xf numFmtId="0" fontId="35" fillId="0" borderId="2" xfId="1" applyFont="1" applyFill="1" applyBorder="1" applyAlignment="1" applyProtection="1">
      <alignment horizontal="center" vertical="center"/>
    </xf>
    <xf numFmtId="0" fontId="4" fillId="0" borderId="2" xfId="1" applyFont="1" applyBorder="1" applyAlignment="1" applyProtection="1">
      <alignment horizontal="right" vertical="center"/>
    </xf>
    <xf numFmtId="0" fontId="4" fillId="0" borderId="4" xfId="1" applyBorder="1" applyAlignment="1" applyProtection="1"/>
    <xf numFmtId="0" fontId="4" fillId="0" borderId="3" xfId="1" applyBorder="1" applyAlignment="1" applyProtection="1"/>
    <xf numFmtId="0" fontId="15" fillId="0" borderId="3" xfId="1" quotePrefix="1" applyFont="1" applyBorder="1" applyAlignment="1" applyProtection="1">
      <alignment horizontal="center" vertical="top"/>
    </xf>
    <xf numFmtId="0" fontId="15" fillId="0" borderId="3" xfId="1" applyFont="1" applyBorder="1" applyAlignment="1" applyProtection="1">
      <alignment horizontal="center" vertical="top"/>
    </xf>
    <xf numFmtId="0" fontId="4" fillId="0" borderId="23" xfId="1" applyBorder="1" applyAlignment="1" applyProtection="1"/>
    <xf numFmtId="0" fontId="8" fillId="0" borderId="5" xfId="1" applyFont="1" applyBorder="1" applyAlignment="1" applyProtection="1">
      <alignment horizontal="left" vertical="center"/>
    </xf>
    <xf numFmtId="0" fontId="9" fillId="0" borderId="0" xfId="1" applyFont="1" applyBorder="1" applyAlignment="1" applyProtection="1">
      <alignment horizontal="left" vertical="center"/>
    </xf>
    <xf numFmtId="0" fontId="17" fillId="0" borderId="0" xfId="1" quotePrefix="1" applyFont="1" applyBorder="1" applyAlignment="1" applyProtection="1">
      <alignment horizontal="left" vertical="center"/>
    </xf>
    <xf numFmtId="0" fontId="17" fillId="0" borderId="0" xfId="1" applyFont="1" applyBorder="1" applyAlignment="1" applyProtection="1">
      <alignment horizontal="left" vertical="center"/>
    </xf>
    <xf numFmtId="0" fontId="9" fillId="0" borderId="24" xfId="1" applyFont="1" applyBorder="1" applyAlignment="1" applyProtection="1">
      <alignment horizontal="left" vertical="center"/>
    </xf>
    <xf numFmtId="0" fontId="5" fillId="0" borderId="5" xfId="1" applyFont="1" applyBorder="1" applyAlignment="1" applyProtection="1">
      <alignment horizontal="left" vertical="center"/>
    </xf>
    <xf numFmtId="0" fontId="8" fillId="0" borderId="25" xfId="1" applyFont="1" applyFill="1" applyBorder="1" applyAlignment="1" applyProtection="1">
      <alignment horizontal="left" vertical="center"/>
    </xf>
    <xf numFmtId="0" fontId="0" fillId="0" borderId="0" xfId="0" applyFill="1" applyBorder="1" applyAlignment="1" applyProtection="1">
      <alignment horizontal="left" vertical="center"/>
    </xf>
    <xf numFmtId="0" fontId="8" fillId="0" borderId="5" xfId="1" applyFont="1" applyFill="1" applyBorder="1" applyAlignment="1" applyProtection="1">
      <alignment horizontal="right" vertical="center"/>
    </xf>
    <xf numFmtId="0" fontId="9" fillId="0" borderId="24" xfId="1" applyFont="1" applyFill="1" applyBorder="1" applyAlignment="1" applyProtection="1">
      <alignment vertical="center"/>
    </xf>
    <xf numFmtId="0" fontId="9" fillId="0" borderId="0" xfId="1" applyFont="1" applyBorder="1" applyAlignment="1" applyProtection="1">
      <alignment horizontal="right" vertical="center"/>
    </xf>
    <xf numFmtId="0" fontId="8" fillId="0" borderId="5" xfId="1" applyFont="1" applyFill="1" applyBorder="1" applyAlignment="1" applyProtection="1">
      <alignment horizontal="left" vertical="center"/>
    </xf>
    <xf numFmtId="0" fontId="9" fillId="0" borderId="24" xfId="1" applyFont="1" applyFill="1" applyBorder="1" applyAlignment="1" applyProtection="1">
      <alignment horizontal="left" vertical="center"/>
    </xf>
    <xf numFmtId="0" fontId="4" fillId="0" borderId="26" xfId="1" applyBorder="1" applyAlignment="1" applyProtection="1"/>
    <xf numFmtId="0" fontId="4" fillId="0" borderId="27" xfId="1" applyBorder="1" applyAlignment="1" applyProtection="1"/>
    <xf numFmtId="0" fontId="4" fillId="0" borderId="5" xfId="1" applyBorder="1" applyAlignment="1" applyProtection="1">
      <alignment horizontal="center"/>
    </xf>
    <xf numFmtId="0" fontId="4" fillId="0" borderId="24" xfId="1" applyBorder="1" applyAlignment="1" applyProtection="1"/>
    <xf numFmtId="0" fontId="8" fillId="0" borderId="5" xfId="1" applyFont="1" applyBorder="1" applyAlignment="1" applyProtection="1"/>
    <xf numFmtId="0" fontId="9" fillId="0" borderId="5" xfId="1" applyFont="1" applyBorder="1" applyAlignment="1" applyProtection="1"/>
    <xf numFmtId="0" fontId="9" fillId="0" borderId="26" xfId="1" applyFont="1" applyBorder="1" applyAlignment="1" applyProtection="1"/>
    <xf numFmtId="0" fontId="9" fillId="0" borderId="1" xfId="1" applyFont="1" applyBorder="1" applyAlignment="1" applyProtection="1">
      <alignment horizontal="left"/>
    </xf>
    <xf numFmtId="0" fontId="10" fillId="0" borderId="27" xfId="1" applyFont="1" applyBorder="1" applyAlignment="1" applyProtection="1"/>
    <xf numFmtId="0" fontId="9" fillId="0" borderId="0" xfId="1" applyFont="1" applyBorder="1" applyAlignment="1" applyProtection="1">
      <alignment horizontal="left"/>
    </xf>
    <xf numFmtId="0" fontId="10" fillId="0" borderId="24" xfId="1" applyFont="1" applyBorder="1" applyAlignment="1" applyProtection="1"/>
    <xf numFmtId="0" fontId="9" fillId="0" borderId="5" xfId="1" applyFont="1" applyFill="1" applyBorder="1" applyAlignment="1" applyProtection="1"/>
    <xf numFmtId="0" fontId="8" fillId="0" borderId="0" xfId="1" applyFont="1" applyFill="1" applyBorder="1" applyAlignment="1" applyProtection="1">
      <alignment horizontal="center" vertical="center"/>
    </xf>
    <xf numFmtId="0" fontId="10" fillId="0" borderId="24" xfId="1" applyFont="1" applyFill="1" applyBorder="1" applyAlignment="1" applyProtection="1"/>
    <xf numFmtId="0" fontId="9" fillId="0" borderId="6" xfId="1" applyFont="1" applyBorder="1" applyAlignment="1" applyProtection="1"/>
    <xf numFmtId="0" fontId="4" fillId="0" borderId="7" xfId="1" applyBorder="1" applyAlignment="1" applyProtection="1"/>
    <xf numFmtId="0" fontId="8" fillId="0" borderId="5" xfId="1" applyFont="1" applyFill="1" applyBorder="1" applyAlignment="1" applyProtection="1">
      <alignment horizontal="left" vertical="center" wrapText="1"/>
    </xf>
    <xf numFmtId="0" fontId="18" fillId="0" borderId="0" xfId="1" applyFont="1" applyBorder="1" applyAlignment="1" applyProtection="1"/>
    <xf numFmtId="0" fontId="30" fillId="0" borderId="0" xfId="1" applyFont="1" applyFill="1" applyBorder="1" applyAlignment="1" applyProtection="1"/>
    <xf numFmtId="0" fontId="30" fillId="0" borderId="24" xfId="1" applyFont="1" applyBorder="1" applyAlignment="1" applyProtection="1"/>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center"/>
    </xf>
    <xf numFmtId="0" fontId="8" fillId="2" borderId="30"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0" fontId="8" fillId="2" borderId="5" xfId="1" applyFont="1" applyFill="1" applyBorder="1" applyAlignment="1" applyProtection="1">
      <alignment horizontal="left" vertical="center"/>
    </xf>
    <xf numFmtId="0" fontId="9" fillId="0" borderId="25" xfId="1" applyFont="1" applyFill="1" applyBorder="1" applyAlignment="1" applyProtection="1">
      <alignment horizontal="left" vertical="center"/>
    </xf>
    <xf numFmtId="0" fontId="9" fillId="3" borderId="15" xfId="1" applyFont="1" applyFill="1" applyBorder="1" applyAlignment="1" applyProtection="1">
      <alignment horizontal="center" vertical="center"/>
      <protection locked="0"/>
    </xf>
    <xf numFmtId="0" fontId="13" fillId="0" borderId="3" xfId="1" applyFont="1" applyFill="1" applyBorder="1" applyAlignment="1" applyProtection="1">
      <alignment horizontal="center" vertical="center" wrapText="1"/>
    </xf>
    <xf numFmtId="0" fontId="13" fillId="0" borderId="2" xfId="1" applyFont="1" applyFill="1" applyBorder="1" applyAlignment="1" applyProtection="1">
      <alignment horizontal="center" vertical="center" wrapText="1"/>
    </xf>
    <xf numFmtId="0" fontId="9" fillId="0" borderId="26" xfId="1" applyFont="1" applyBorder="1" applyAlignment="1" applyProtection="1">
      <protection locked="0"/>
    </xf>
    <xf numFmtId="0" fontId="0" fillId="0" borderId="1" xfId="0" applyBorder="1" applyAlignment="1" applyProtection="1">
      <protection locked="0"/>
    </xf>
    <xf numFmtId="0" fontId="9" fillId="0" borderId="1" xfId="1" applyFont="1" applyBorder="1" applyAlignment="1" applyProtection="1">
      <protection locked="0"/>
    </xf>
    <xf numFmtId="0" fontId="0" fillId="0" borderId="27" xfId="0" applyBorder="1" applyAlignment="1" applyProtection="1">
      <protection locked="0"/>
    </xf>
    <xf numFmtId="0" fontId="8" fillId="0" borderId="0" xfId="1" applyFont="1" applyBorder="1" applyAlignment="1" applyProtection="1">
      <alignment vertical="top" wrapText="1"/>
    </xf>
    <xf numFmtId="16" fontId="4" fillId="0" borderId="0" xfId="1" applyNumberFormat="1" applyAlignment="1" applyProtection="1"/>
    <xf numFmtId="0" fontId="4" fillId="0" borderId="0" xfId="1" applyAlignment="1" applyProtection="1"/>
    <xf numFmtId="0" fontId="10" fillId="0" borderId="0" xfId="1" applyFont="1" applyAlignment="1" applyProtection="1"/>
    <xf numFmtId="0" fontId="30" fillId="0" borderId="0" xfId="1" applyFont="1" applyAlignment="1" applyProtection="1"/>
    <xf numFmtId="0" fontId="11" fillId="0" borderId="0" xfId="1" applyFont="1" applyAlignment="1" applyProtection="1"/>
    <xf numFmtId="0" fontId="4" fillId="0" borderId="0" xfId="1" applyBorder="1" applyAlignment="1" applyProtection="1"/>
    <xf numFmtId="0" fontId="9" fillId="0" borderId="0" xfId="1" quotePrefix="1" applyFont="1" applyBorder="1" applyAlignment="1" applyProtection="1"/>
    <xf numFmtId="0" fontId="11" fillId="0" borderId="0" xfId="1" applyFont="1" applyBorder="1" applyAlignment="1" applyProtection="1"/>
    <xf numFmtId="0" fontId="4" fillId="0" borderId="0" xfId="1" applyFont="1" applyAlignment="1" applyProtection="1"/>
    <xf numFmtId="0" fontId="8" fillId="0" borderId="0" xfId="1" applyFont="1" applyBorder="1" applyAlignment="1" applyProtection="1">
      <alignment horizontal="left" vertical="center"/>
    </xf>
    <xf numFmtId="0" fontId="5" fillId="0" borderId="0" xfId="1" applyFont="1" applyBorder="1" applyAlignment="1" applyProtection="1">
      <alignment horizontal="left" vertical="center"/>
    </xf>
    <xf numFmtId="1" fontId="19" fillId="0" borderId="0" xfId="1" applyNumberFormat="1" applyFont="1" applyFill="1" applyBorder="1" applyAlignment="1" applyProtection="1">
      <alignment horizontal="center" vertical="center"/>
    </xf>
    <xf numFmtId="1" fontId="19" fillId="0" borderId="15" xfId="1" applyNumberFormat="1" applyFont="1" applyFill="1" applyBorder="1" applyAlignment="1" applyProtection="1">
      <alignment horizontal="center" vertical="center"/>
    </xf>
    <xf numFmtId="0" fontId="8" fillId="0" borderId="33" xfId="1" applyFont="1" applyFill="1" applyBorder="1" applyAlignment="1" applyProtection="1">
      <alignment horizontal="center" vertical="center"/>
    </xf>
    <xf numFmtId="0" fontId="10" fillId="0" borderId="30" xfId="1" applyFont="1" applyBorder="1" applyAlignment="1" applyProtection="1"/>
    <xf numFmtId="0" fontId="10" fillId="0" borderId="33" xfId="1" applyFont="1" applyBorder="1" applyAlignment="1" applyProtection="1"/>
    <xf numFmtId="0" fontId="8" fillId="0" borderId="33" xfId="1" applyFont="1" applyFill="1" applyBorder="1" applyAlignment="1" applyProtection="1">
      <alignment horizontal="left" vertical="center"/>
    </xf>
    <xf numFmtId="0" fontId="30" fillId="0" borderId="30" xfId="1" applyFont="1" applyBorder="1" applyAlignment="1" applyProtection="1"/>
    <xf numFmtId="1" fontId="19" fillId="0" borderId="33" xfId="1" applyNumberFormat="1" applyFont="1" applyFill="1" applyBorder="1" applyAlignment="1" applyProtection="1">
      <alignment horizontal="center" vertical="center"/>
    </xf>
    <xf numFmtId="0" fontId="10" fillId="0" borderId="0" xfId="1" applyFont="1" applyBorder="1" applyAlignment="1" applyProtection="1"/>
    <xf numFmtId="0" fontId="9" fillId="0" borderId="33" xfId="1" applyFont="1" applyFill="1" applyBorder="1" applyAlignment="1" applyProtection="1"/>
    <xf numFmtId="10" fontId="8" fillId="0" borderId="33" xfId="1" applyNumberFormat="1" applyFont="1" applyFill="1" applyBorder="1" applyAlignment="1" applyProtection="1">
      <alignment horizontal="left" vertical="center"/>
    </xf>
    <xf numFmtId="0" fontId="10" fillId="0" borderId="1" xfId="1" applyFont="1" applyBorder="1" applyAlignment="1" applyProtection="1"/>
    <xf numFmtId="0" fontId="10" fillId="0" borderId="34" xfId="1" applyFont="1" applyBorder="1" applyAlignment="1" applyProtection="1"/>
    <xf numFmtId="0" fontId="12" fillId="0" borderId="30" xfId="1" applyFont="1" applyFill="1" applyBorder="1" applyAlignment="1" applyProtection="1">
      <alignment horizontal="center" vertical="center"/>
    </xf>
    <xf numFmtId="0" fontId="5" fillId="0" borderId="33" xfId="1" applyFont="1" applyFill="1" applyBorder="1" applyAlignment="1" applyProtection="1">
      <alignment horizontal="center" vertical="center"/>
    </xf>
    <xf numFmtId="0" fontId="30" fillId="0" borderId="33" xfId="1" applyFont="1" applyBorder="1" applyAlignment="1" applyProtection="1"/>
    <xf numFmtId="0" fontId="30" fillId="0" borderId="0" xfId="1" applyFont="1" applyBorder="1" applyAlignment="1" applyProtection="1"/>
    <xf numFmtId="0" fontId="9" fillId="0" borderId="5" xfId="1" applyFont="1" applyBorder="1" applyAlignment="1" applyProtection="1">
      <alignment vertical="top"/>
    </xf>
    <xf numFmtId="0" fontId="9" fillId="0" borderId="0" xfId="1" applyFont="1" applyBorder="1" applyAlignment="1" applyProtection="1">
      <alignment vertical="top"/>
    </xf>
    <xf numFmtId="0" fontId="19" fillId="0" borderId="0" xfId="1" applyNumberFormat="1" applyFont="1" applyFill="1" applyBorder="1" applyAlignment="1" applyProtection="1">
      <alignment horizontal="center" vertical="center"/>
    </xf>
    <xf numFmtId="0" fontId="8" fillId="0" borderId="31" xfId="1" applyNumberFormat="1" applyFont="1" applyFill="1" applyBorder="1" applyAlignment="1" applyProtection="1">
      <alignment horizontal="center" vertical="center"/>
    </xf>
    <xf numFmtId="0" fontId="8" fillId="0" borderId="33" xfId="1" applyNumberFormat="1" applyFont="1" applyFill="1" applyBorder="1" applyAlignment="1" applyProtection="1">
      <alignment horizontal="center" vertical="center"/>
    </xf>
    <xf numFmtId="0" fontId="5" fillId="0" borderId="36" xfId="1" applyFont="1" applyFill="1" applyBorder="1" applyAlignment="1" applyProtection="1">
      <alignment vertical="center"/>
    </xf>
    <xf numFmtId="0" fontId="5" fillId="0" borderId="31" xfId="1" applyFont="1" applyFill="1" applyBorder="1" applyAlignment="1" applyProtection="1">
      <alignment vertical="center"/>
    </xf>
    <xf numFmtId="0" fontId="8" fillId="0" borderId="31" xfId="1" applyFont="1" applyFill="1" applyBorder="1" applyAlignment="1" applyProtection="1">
      <alignment horizontal="left" vertical="center"/>
    </xf>
    <xf numFmtId="0" fontId="37" fillId="0" borderId="31" xfId="1" applyFont="1" applyFill="1" applyBorder="1" applyAlignment="1" applyProtection="1">
      <alignment horizontal="left" vertical="center"/>
    </xf>
    <xf numFmtId="0" fontId="9" fillId="0" borderId="31" xfId="1" applyNumberFormat="1" applyFont="1" applyFill="1" applyBorder="1" applyAlignment="1" applyProtection="1">
      <alignment horizontal="right" vertical="center"/>
    </xf>
    <xf numFmtId="0" fontId="9" fillId="0" borderId="31" xfId="1" applyFont="1" applyFill="1" applyBorder="1" applyAlignment="1" applyProtection="1">
      <alignment vertical="center"/>
    </xf>
    <xf numFmtId="0" fontId="10" fillId="0" borderId="31" xfId="1" applyFont="1" applyFill="1" applyBorder="1" applyAlignment="1" applyProtection="1">
      <alignment vertical="center"/>
    </xf>
    <xf numFmtId="0" fontId="8" fillId="0" borderId="31" xfId="1" applyNumberFormat="1" applyFont="1" applyFill="1" applyBorder="1" applyAlignment="1" applyProtection="1">
      <alignment horizontal="left" vertical="center"/>
    </xf>
    <xf numFmtId="0" fontId="10" fillId="0" borderId="11" xfId="1" applyFont="1" applyFill="1" applyBorder="1" applyAlignment="1" applyProtection="1">
      <alignment vertical="center"/>
    </xf>
    <xf numFmtId="0" fontId="8" fillId="0" borderId="16" xfId="1" applyFont="1" applyFill="1" applyBorder="1" applyAlignment="1" applyProtection="1">
      <alignment horizontal="left" vertical="center"/>
    </xf>
    <xf numFmtId="0" fontId="9" fillId="0" borderId="24" xfId="1" applyFont="1" applyBorder="1" applyAlignment="1" applyProtection="1">
      <alignment vertical="center"/>
    </xf>
    <xf numFmtId="0" fontId="8" fillId="0" borderId="5" xfId="1" applyFont="1" applyBorder="1" applyAlignment="1" applyProtection="1">
      <alignment vertical="center"/>
    </xf>
    <xf numFmtId="0" fontId="8" fillId="0" borderId="5" xfId="1" applyFont="1" applyFill="1" applyBorder="1" applyAlignment="1" applyProtection="1"/>
    <xf numFmtId="0" fontId="30" fillId="0" borderId="5" xfId="1" applyFont="1" applyFill="1" applyBorder="1" applyAlignment="1" applyProtection="1"/>
    <xf numFmtId="0" fontId="9" fillId="0" borderId="5" xfId="1" applyFont="1" applyFill="1" applyBorder="1" applyAlignment="1" applyProtection="1">
      <alignment vertical="center"/>
    </xf>
    <xf numFmtId="0" fontId="8" fillId="0" borderId="5" xfId="1" applyFont="1" applyFill="1" applyBorder="1" applyAlignment="1" applyProtection="1">
      <alignment vertical="top" wrapText="1"/>
    </xf>
    <xf numFmtId="0" fontId="8" fillId="0" borderId="0" xfId="1" applyFont="1" applyFill="1" applyBorder="1" applyAlignment="1" applyProtection="1">
      <alignment vertical="center" wrapText="1"/>
    </xf>
    <xf numFmtId="0" fontId="10" fillId="0" borderId="0" xfId="1" applyFont="1" applyFill="1" applyBorder="1" applyAlignment="1" applyProtection="1"/>
    <xf numFmtId="0" fontId="10" fillId="0" borderId="0" xfId="1" applyFont="1" applyFill="1" applyAlignment="1" applyProtection="1"/>
    <xf numFmtId="0" fontId="19" fillId="0" borderId="35" xfId="1" applyNumberFormat="1" applyFont="1" applyFill="1" applyBorder="1" applyAlignment="1" applyProtection="1">
      <alignment horizontal="center" vertical="center"/>
    </xf>
    <xf numFmtId="0" fontId="10" fillId="0" borderId="1" xfId="1" applyFont="1" applyFill="1" applyBorder="1" applyAlignment="1" applyProtection="1"/>
    <xf numFmtId="165" fontId="19" fillId="0" borderId="1" xfId="1" applyNumberFormat="1" applyFont="1" applyFill="1" applyBorder="1" applyAlignment="1" applyProtection="1">
      <alignment horizontal="center" vertical="center"/>
    </xf>
    <xf numFmtId="0" fontId="8" fillId="0" borderId="1" xfId="1" applyNumberFormat="1" applyFont="1" applyFill="1" applyBorder="1" applyAlignment="1" applyProtection="1">
      <alignment horizontal="left"/>
    </xf>
    <xf numFmtId="0" fontId="10" fillId="0" borderId="5" xfId="1" applyFont="1" applyBorder="1" applyAlignment="1" applyProtection="1"/>
    <xf numFmtId="0" fontId="19" fillId="0" borderId="15" xfId="1" applyNumberFormat="1" applyFont="1" applyFill="1" applyBorder="1" applyAlignment="1" applyProtection="1">
      <alignment horizontal="center" vertical="center"/>
    </xf>
    <xf numFmtId="0" fontId="16" fillId="0" borderId="0" xfId="1" applyFont="1" applyFill="1" applyBorder="1" applyAlignment="1" applyProtection="1">
      <alignment horizontal="left" vertical="center"/>
    </xf>
    <xf numFmtId="0" fontId="19" fillId="3" borderId="15" xfId="1" applyNumberFormat="1" applyFont="1" applyFill="1" applyBorder="1" applyAlignment="1" applyProtection="1">
      <alignment horizontal="center" vertical="center"/>
      <protection locked="0"/>
    </xf>
    <xf numFmtId="15" fontId="9" fillId="0" borderId="0" xfId="1" applyNumberFormat="1"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0" fillId="0" borderId="24" xfId="0" applyBorder="1" applyAlignment="1" applyProtection="1">
      <alignment horizontal="center" vertical="center"/>
    </xf>
    <xf numFmtId="0" fontId="0" fillId="0" borderId="0" xfId="0" applyBorder="1" applyAlignment="1" applyProtection="1">
      <alignment vertical="top"/>
    </xf>
    <xf numFmtId="0" fontId="9" fillId="0" borderId="0" xfId="0" applyFont="1" applyBorder="1" applyAlignment="1" applyProtection="1">
      <alignment horizontal="left"/>
    </xf>
    <xf numFmtId="1" fontId="8" fillId="0" borderId="15" xfId="1" applyNumberFormat="1" applyFont="1" applyFill="1" applyBorder="1" applyAlignment="1" applyProtection="1">
      <alignment horizontal="center" vertical="center"/>
    </xf>
    <xf numFmtId="1" fontId="8" fillId="0" borderId="35" xfId="1" applyNumberFormat="1" applyFont="1" applyFill="1" applyBorder="1" applyAlignment="1" applyProtection="1">
      <alignment horizontal="center" vertical="center"/>
    </xf>
    <xf numFmtId="0" fontId="0" fillId="0" borderId="0" xfId="0" applyBorder="1" applyAlignment="1" applyProtection="1">
      <alignment horizontal="left"/>
    </xf>
    <xf numFmtId="1" fontId="8" fillId="0" borderId="0" xfId="1" applyNumberFormat="1" applyFont="1" applyFill="1" applyBorder="1" applyAlignment="1" applyProtection="1">
      <alignment horizontal="center" vertical="center"/>
    </xf>
    <xf numFmtId="1" fontId="8" fillId="0" borderId="30" xfId="1" applyNumberFormat="1" applyFont="1" applyFill="1" applyBorder="1" applyAlignment="1" applyProtection="1">
      <alignment horizontal="center" vertical="center"/>
    </xf>
    <xf numFmtId="0" fontId="0" fillId="0" borderId="33" xfId="0" applyBorder="1" applyAlignment="1" applyProtection="1">
      <alignment vertical="top"/>
    </xf>
    <xf numFmtId="165" fontId="19" fillId="0" borderId="0" xfId="1" applyNumberFormat="1" applyFont="1" applyFill="1" applyBorder="1" applyAlignment="1" applyProtection="1">
      <alignment horizontal="center" vertical="center"/>
    </xf>
    <xf numFmtId="0" fontId="5" fillId="0" borderId="5" xfId="0" applyFont="1" applyBorder="1" applyAlignment="1" applyProtection="1">
      <alignment vertical="top" wrapText="1"/>
    </xf>
    <xf numFmtId="165" fontId="0" fillId="0" borderId="34" xfId="0" applyNumberFormat="1" applyFill="1" applyBorder="1" applyAlignment="1" applyProtection="1">
      <alignment horizontal="center" vertical="center"/>
    </xf>
    <xf numFmtId="0" fontId="0" fillId="0" borderId="0" xfId="0" applyFill="1" applyBorder="1" applyAlignment="1" applyProtection="1"/>
    <xf numFmtId="0" fontId="30" fillId="0" borderId="0" xfId="0" applyFont="1" applyAlignment="1">
      <alignment horizontal="left" vertical="top" wrapText="1" indent="2"/>
    </xf>
    <xf numFmtId="0" fontId="31" fillId="0" borderId="0" xfId="0" applyFont="1" applyAlignment="1">
      <alignment horizontal="left" vertical="top" wrapText="1" indent="2"/>
    </xf>
    <xf numFmtId="0" fontId="0" fillId="0" borderId="0" xfId="0" applyBorder="1" applyAlignment="1" applyProtection="1">
      <alignment horizontal="left" vertical="center"/>
    </xf>
    <xf numFmtId="0" fontId="0" fillId="0" borderId="24" xfId="0" applyBorder="1" applyAlignment="1" applyProtection="1">
      <alignment horizontal="left" vertical="center"/>
    </xf>
    <xf numFmtId="0" fontId="45" fillId="0" borderId="0" xfId="1" applyNumberFormat="1" applyFont="1" applyBorder="1" applyAlignment="1" applyProtection="1">
      <alignment horizontal="right" vertical="center"/>
    </xf>
    <xf numFmtId="49" fontId="9" fillId="0" borderId="15" xfId="6" applyNumberFormat="1" applyFont="1" applyFill="1" applyBorder="1" applyAlignment="1" applyProtection="1">
      <alignment horizontal="left" vertical="center" wrapText="1"/>
    </xf>
    <xf numFmtId="49" fontId="9" fillId="0" borderId="13" xfId="6" applyNumberFormat="1" applyFont="1" applyFill="1" applyBorder="1" applyAlignment="1" applyProtection="1">
      <alignment horizontal="left" vertical="center" wrapText="1"/>
    </xf>
    <xf numFmtId="0" fontId="9" fillId="0" borderId="18" xfId="6" applyFont="1" applyFill="1" applyBorder="1" applyAlignment="1" applyProtection="1">
      <alignment horizontal="center" vertical="center" wrapText="1"/>
    </xf>
    <xf numFmtId="0" fontId="9" fillId="0" borderId="13" xfId="6" applyFont="1" applyFill="1" applyBorder="1" applyAlignment="1" applyProtection="1">
      <alignment horizontal="center" vertical="center" wrapText="1"/>
    </xf>
    <xf numFmtId="49" fontId="9" fillId="0" borderId="37" xfId="6" applyNumberFormat="1" applyFont="1" applyFill="1" applyBorder="1" applyAlignment="1" applyProtection="1">
      <alignment horizontal="left" vertical="center" wrapText="1"/>
    </xf>
    <xf numFmtId="0" fontId="4" fillId="0" borderId="0" xfId="0" applyFont="1"/>
    <xf numFmtId="0" fontId="0" fillId="0" borderId="0" xfId="0" applyAlignment="1">
      <alignment vertical="center" wrapText="1"/>
    </xf>
    <xf numFmtId="0" fontId="4" fillId="0" borderId="0" xfId="0" applyFont="1" applyFill="1" applyBorder="1"/>
    <xf numFmtId="0" fontId="4" fillId="0" borderId="15" xfId="0" applyFont="1" applyBorder="1" applyAlignment="1">
      <alignment vertical="center" wrapText="1"/>
    </xf>
    <xf numFmtId="0" fontId="4" fillId="0" borderId="15" xfId="0" applyFont="1" applyBorder="1" applyAlignment="1">
      <alignment horizontal="center" vertical="center" wrapText="1"/>
    </xf>
    <xf numFmtId="49" fontId="9" fillId="0" borderId="46" xfId="0" applyNumberFormat="1" applyFont="1" applyBorder="1" applyAlignment="1" applyProtection="1">
      <alignment horizontal="left" vertical="center" wrapText="1"/>
    </xf>
    <xf numFmtId="49" fontId="9" fillId="0" borderId="0" xfId="0" applyNumberFormat="1" applyFont="1" applyBorder="1" applyAlignment="1" applyProtection="1">
      <alignment horizontal="left" vertical="center" wrapText="1"/>
    </xf>
    <xf numFmtId="49" fontId="9" fillId="0" borderId="0" xfId="6" applyNumberFormat="1" applyFont="1" applyFill="1" applyBorder="1" applyAlignment="1" applyProtection="1">
      <alignment horizontal="left" vertical="center" wrapText="1"/>
    </xf>
    <xf numFmtId="49" fontId="36" fillId="0" borderId="0" xfId="6" applyNumberFormat="1" applyFont="1" applyFill="1" applyBorder="1" applyAlignment="1" applyProtection="1">
      <alignment horizontal="left" vertical="center" wrapText="1"/>
    </xf>
    <xf numFmtId="49" fontId="36" fillId="2" borderId="0" xfId="6" applyNumberFormat="1" applyFont="1" applyFill="1" applyBorder="1" applyAlignment="1" applyProtection="1">
      <alignment horizontal="left" vertical="center" wrapText="1"/>
    </xf>
    <xf numFmtId="0" fontId="4" fillId="0" borderId="0" xfId="0" applyFont="1" applyAlignment="1">
      <alignment vertical="center" wrapText="1"/>
    </xf>
    <xf numFmtId="0" fontId="48" fillId="3" borderId="15" xfId="1" applyNumberFormat="1" applyFont="1" applyFill="1" applyBorder="1" applyAlignment="1" applyProtection="1">
      <alignment horizontal="center" vertical="center"/>
      <protection locked="0"/>
    </xf>
    <xf numFmtId="1" fontId="43" fillId="0" borderId="0" xfId="1" applyNumberFormat="1" applyFont="1" applyFill="1" applyBorder="1" applyAlignment="1" applyProtection="1">
      <alignment horizontal="left" vertical="center"/>
    </xf>
    <xf numFmtId="0" fontId="0" fillId="0" borderId="1" xfId="0" applyBorder="1"/>
    <xf numFmtId="0" fontId="0" fillId="0" borderId="34" xfId="0" applyBorder="1"/>
    <xf numFmtId="0" fontId="0" fillId="0" borderId="35" xfId="0" applyBorder="1"/>
    <xf numFmtId="0" fontId="10" fillId="0" borderId="0" xfId="1" applyFont="1" applyBorder="1" applyAlignment="1" applyProtection="1">
      <alignment horizontal="center"/>
    </xf>
    <xf numFmtId="0" fontId="30" fillId="0" borderId="0" xfId="0" applyFont="1" applyFill="1" applyAlignment="1">
      <alignment horizontal="left" vertical="top" wrapText="1" indent="2"/>
    </xf>
    <xf numFmtId="0" fontId="49" fillId="0" borderId="0" xfId="0" applyFont="1" applyAlignment="1">
      <alignment horizontal="left" vertical="top" wrapText="1" indent="2"/>
    </xf>
    <xf numFmtId="0" fontId="32" fillId="0" borderId="0" xfId="0" applyFont="1" applyAlignment="1">
      <alignment horizontal="right" vertical="distributed" wrapText="1"/>
    </xf>
    <xf numFmtId="0" fontId="36" fillId="0" borderId="15" xfId="6" applyFont="1" applyBorder="1" applyAlignment="1" applyProtection="1">
      <alignment horizontal="center" vertical="center" wrapText="1"/>
    </xf>
    <xf numFmtId="0" fontId="9" fillId="0" borderId="15" xfId="6" applyFont="1" applyFill="1" applyBorder="1" applyAlignment="1" applyProtection="1">
      <alignment horizontal="center" vertical="center" wrapText="1"/>
    </xf>
    <xf numFmtId="1" fontId="8" fillId="0" borderId="33" xfId="1" applyNumberFormat="1" applyFont="1" applyFill="1" applyBorder="1" applyAlignment="1" applyProtection="1">
      <alignment horizontal="center" vertical="center"/>
    </xf>
    <xf numFmtId="49" fontId="9" fillId="0" borderId="18" xfId="6" applyNumberFormat="1" applyFont="1" applyFill="1" applyBorder="1" applyAlignment="1" applyProtection="1">
      <alignment horizontal="left" vertical="center" wrapText="1"/>
    </xf>
    <xf numFmtId="49" fontId="9" fillId="0" borderId="42" xfId="6" applyNumberFormat="1" applyFont="1" applyFill="1" applyBorder="1" applyAlignment="1" applyProtection="1">
      <alignment horizontal="left" vertical="center" wrapText="1"/>
    </xf>
    <xf numFmtId="49" fontId="9" fillId="0" borderId="53" xfId="6" applyNumberFormat="1" applyFont="1" applyFill="1" applyBorder="1" applyAlignment="1" applyProtection="1">
      <alignment horizontal="left" vertical="center" wrapText="1"/>
    </xf>
    <xf numFmtId="0" fontId="9" fillId="0" borderId="53" xfId="6" applyFont="1" applyFill="1" applyBorder="1" applyAlignment="1" applyProtection="1">
      <alignment horizontal="center" vertical="center" wrapText="1"/>
    </xf>
    <xf numFmtId="0" fontId="9" fillId="0" borderId="15" xfId="6" applyFont="1" applyFill="1" applyBorder="1" applyAlignment="1" applyProtection="1">
      <alignment vertical="center" wrapText="1"/>
    </xf>
    <xf numFmtId="0" fontId="36" fillId="4" borderId="15" xfId="6" applyFont="1" applyFill="1" applyBorder="1" applyAlignment="1" applyProtection="1">
      <alignment horizontal="center" vertical="center" wrapText="1"/>
    </xf>
    <xf numFmtId="0" fontId="36" fillId="0" borderId="53" xfId="6" applyFont="1" applyBorder="1" applyAlignment="1" applyProtection="1">
      <alignment horizontal="center" vertical="center" wrapText="1"/>
    </xf>
    <xf numFmtId="49" fontId="9" fillId="0" borderId="38" xfId="6" applyNumberFormat="1" applyFont="1" applyFill="1" applyBorder="1" applyAlignment="1" applyProtection="1">
      <alignment horizontal="left" vertical="center" wrapText="1"/>
    </xf>
    <xf numFmtId="49" fontId="9" fillId="0" borderId="39" xfId="6" applyNumberFormat="1" applyFont="1" applyFill="1" applyBorder="1" applyAlignment="1" applyProtection="1">
      <alignment horizontal="left" vertical="center" wrapText="1"/>
    </xf>
    <xf numFmtId="0" fontId="4" fillId="0" borderId="0" xfId="6" applyProtection="1"/>
    <xf numFmtId="0" fontId="4" fillId="0" borderId="0" xfId="6" applyBorder="1" applyProtection="1"/>
    <xf numFmtId="0" fontId="53" fillId="0" borderId="0" xfId="6" applyFont="1" applyBorder="1" applyProtection="1"/>
    <xf numFmtId="0" fontId="4" fillId="0" borderId="0" xfId="6" applyBorder="1" applyAlignment="1" applyProtection="1">
      <alignment vertical="top" wrapText="1"/>
    </xf>
    <xf numFmtId="0" fontId="54" fillId="0" borderId="0" xfId="6" applyFont="1" applyBorder="1" applyAlignment="1" applyProtection="1">
      <alignment vertical="top" wrapText="1"/>
    </xf>
    <xf numFmtId="0" fontId="55" fillId="0" borderId="0" xfId="6" applyFont="1" applyBorder="1" applyProtection="1"/>
    <xf numFmtId="49" fontId="54" fillId="0" borderId="0" xfId="6" applyNumberFormat="1" applyFont="1" applyBorder="1" applyAlignment="1" applyProtection="1">
      <alignment vertical="top" wrapText="1"/>
    </xf>
    <xf numFmtId="0" fontId="4" fillId="0" borderId="0" xfId="6" applyAlignment="1" applyProtection="1">
      <alignment vertical="top" wrapText="1"/>
    </xf>
    <xf numFmtId="0" fontId="9" fillId="3" borderId="54" xfId="6" applyFont="1" applyFill="1" applyBorder="1" applyAlignment="1" applyProtection="1">
      <alignment horizontal="left" vertical="center" wrapText="1"/>
      <protection locked="0"/>
    </xf>
    <xf numFmtId="0" fontId="9" fillId="3" borderId="53" xfId="6" applyFont="1" applyFill="1" applyBorder="1" applyAlignment="1" applyProtection="1">
      <alignment horizontal="center" vertical="center" wrapText="1"/>
      <protection locked="0"/>
    </xf>
    <xf numFmtId="0" fontId="44" fillId="3" borderId="53" xfId="6" applyFont="1" applyFill="1" applyBorder="1" applyAlignment="1" applyProtection="1">
      <alignment horizontal="center" vertical="center" wrapText="1"/>
      <protection locked="0"/>
    </xf>
    <xf numFmtId="0" fontId="9" fillId="3" borderId="53" xfId="6" applyFont="1" applyFill="1" applyBorder="1" applyAlignment="1" applyProtection="1">
      <alignment horizontal="left" vertical="center" wrapText="1"/>
      <protection locked="0"/>
    </xf>
    <xf numFmtId="0" fontId="8" fillId="0" borderId="56" xfId="6" applyFont="1" applyBorder="1" applyAlignment="1" applyProtection="1">
      <alignment horizontal="center" vertical="center"/>
    </xf>
    <xf numFmtId="0" fontId="9" fillId="3" borderId="22" xfId="6" applyFont="1" applyFill="1" applyBorder="1" applyAlignment="1" applyProtection="1">
      <alignment horizontal="left" vertical="center" wrapText="1"/>
      <protection locked="0"/>
    </xf>
    <xf numFmtId="0" fontId="9" fillId="3" borderId="15" xfId="6" applyFont="1" applyFill="1" applyBorder="1" applyAlignment="1" applyProtection="1">
      <alignment horizontal="center" vertical="center" wrapText="1"/>
      <protection locked="0"/>
    </xf>
    <xf numFmtId="0" fontId="44" fillId="3" borderId="15" xfId="6" applyFont="1" applyFill="1" applyBorder="1" applyAlignment="1" applyProtection="1">
      <alignment horizontal="center" vertical="center" wrapText="1"/>
      <protection locked="0"/>
    </xf>
    <xf numFmtId="0" fontId="9" fillId="3" borderId="15" xfId="6" applyFont="1" applyFill="1" applyBorder="1" applyAlignment="1" applyProtection="1">
      <alignment horizontal="left" vertical="center" wrapText="1"/>
      <protection locked="0"/>
    </xf>
    <xf numFmtId="0" fontId="9" fillId="3" borderId="21" xfId="6" applyFont="1" applyFill="1" applyBorder="1" applyAlignment="1" applyProtection="1">
      <alignment horizontal="left" vertical="center" wrapText="1"/>
      <protection locked="0"/>
    </xf>
    <xf numFmtId="0" fontId="9" fillId="3" borderId="13" xfId="6" applyFont="1" applyFill="1" applyBorder="1" applyAlignment="1" applyProtection="1">
      <alignment horizontal="center" vertical="center" wrapText="1"/>
      <protection locked="0"/>
    </xf>
    <xf numFmtId="0" fontId="44" fillId="3" borderId="13" xfId="6" applyFont="1" applyFill="1" applyBorder="1" applyAlignment="1" applyProtection="1">
      <alignment horizontal="center" vertical="center" wrapText="1"/>
      <protection locked="0"/>
    </xf>
    <xf numFmtId="15" fontId="9" fillId="3" borderId="13" xfId="6" applyNumberFormat="1" applyFont="1" applyFill="1" applyBorder="1" applyAlignment="1" applyProtection="1">
      <alignment horizontal="center" vertical="center" wrapText="1"/>
      <protection locked="0"/>
    </xf>
    <xf numFmtId="0" fontId="9" fillId="3" borderId="13" xfId="6" applyFont="1" applyFill="1" applyBorder="1" applyAlignment="1" applyProtection="1">
      <alignment horizontal="left" vertical="center" wrapText="1"/>
      <protection locked="0"/>
    </xf>
    <xf numFmtId="0" fontId="8" fillId="0" borderId="0" xfId="6" applyFont="1" applyAlignment="1" applyProtection="1">
      <alignment vertical="top" wrapText="1"/>
    </xf>
    <xf numFmtId="0" fontId="8" fillId="0" borderId="0" xfId="6" applyFont="1" applyBorder="1" applyAlignment="1" applyProtection="1">
      <alignment vertical="top" wrapText="1"/>
    </xf>
    <xf numFmtId="0" fontId="4" fillId="0" borderId="0" xfId="6" applyBorder="1" applyAlignment="1" applyProtection="1"/>
    <xf numFmtId="0" fontId="4" fillId="0" borderId="5" xfId="6" applyNumberFormat="1" applyFill="1" applyBorder="1" applyAlignment="1" applyProtection="1">
      <alignment horizontal="center" vertical="center"/>
    </xf>
    <xf numFmtId="0" fontId="4" fillId="0" borderId="7" xfId="6" applyNumberFormat="1" applyFill="1" applyBorder="1" applyAlignment="1" applyProtection="1">
      <alignment horizontal="left" vertical="center"/>
    </xf>
    <xf numFmtId="0" fontId="4" fillId="0" borderId="6" xfId="6" applyNumberFormat="1" applyFill="1" applyBorder="1" applyAlignment="1" applyProtection="1">
      <alignment horizontal="center" vertical="center"/>
    </xf>
    <xf numFmtId="0" fontId="4" fillId="0" borderId="2" xfId="6" applyNumberFormat="1" applyFill="1" applyBorder="1" applyAlignment="1" applyProtection="1">
      <alignment horizontal="center" vertical="center"/>
    </xf>
    <xf numFmtId="0" fontId="4" fillId="0" borderId="2" xfId="6" applyBorder="1" applyAlignment="1" applyProtection="1"/>
    <xf numFmtId="0" fontId="4" fillId="0" borderId="6" xfId="6" applyBorder="1" applyAlignment="1" applyProtection="1"/>
    <xf numFmtId="0" fontId="9" fillId="0" borderId="0" xfId="6" applyFont="1" applyBorder="1" applyAlignment="1" applyProtection="1">
      <alignment horizontal="right" vertical="center"/>
    </xf>
    <xf numFmtId="0" fontId="4" fillId="0" borderId="0" xfId="6" applyNumberFormat="1" applyFill="1" applyBorder="1" applyAlignment="1" applyProtection="1">
      <alignment horizontal="center" vertical="center"/>
    </xf>
    <xf numFmtId="0" fontId="4" fillId="0" borderId="5" xfId="6" applyBorder="1" applyAlignment="1" applyProtection="1"/>
    <xf numFmtId="49" fontId="4" fillId="0" borderId="3" xfId="6" applyNumberFormat="1" applyFill="1" applyBorder="1" applyAlignment="1" applyProtection="1">
      <alignment horizontal="center" vertical="center"/>
    </xf>
    <xf numFmtId="0" fontId="9" fillId="0" borderId="3" xfId="6" applyFont="1" applyBorder="1" applyAlignment="1" applyProtection="1">
      <alignment horizontal="right" vertical="center" wrapText="1"/>
    </xf>
    <xf numFmtId="14" fontId="4" fillId="0" borderId="4" xfId="6" applyNumberFormat="1" applyFill="1" applyBorder="1" applyAlignment="1" applyProtection="1">
      <alignment horizontal="center" vertical="center"/>
    </xf>
    <xf numFmtId="0" fontId="4" fillId="0" borderId="3" xfId="6" applyBorder="1" applyAlignment="1" applyProtection="1"/>
    <xf numFmtId="0" fontId="4" fillId="0" borderId="4" xfId="6" applyBorder="1" applyAlignment="1" applyProtection="1">
      <alignment horizontal="center"/>
    </xf>
    <xf numFmtId="0" fontId="9" fillId="0" borderId="13" xfId="6" quotePrefix="1" applyNumberFormat="1" applyFont="1" applyBorder="1" applyAlignment="1" applyProtection="1">
      <alignment horizontal="left" vertical="center" wrapText="1"/>
    </xf>
    <xf numFmtId="0" fontId="9" fillId="0" borderId="15" xfId="6" quotePrefix="1" applyNumberFormat="1" applyFont="1" applyBorder="1" applyAlignment="1" applyProtection="1">
      <alignment horizontal="left" vertical="center" wrapText="1"/>
    </xf>
    <xf numFmtId="0" fontId="8" fillId="0" borderId="57" xfId="6" applyFont="1" applyFill="1" applyBorder="1" applyAlignment="1" applyProtection="1">
      <alignment horizontal="center" vertical="center" wrapText="1"/>
    </xf>
    <xf numFmtId="0" fontId="8" fillId="0" borderId="43" xfId="6" applyFont="1" applyFill="1" applyBorder="1" applyAlignment="1" applyProtection="1">
      <alignment horizontal="center" vertical="center" wrapText="1"/>
    </xf>
    <xf numFmtId="0" fontId="8" fillId="0" borderId="43" xfId="6" applyFont="1" applyFill="1" applyBorder="1" applyAlignment="1" applyProtection="1">
      <alignment horizontal="center" vertical="center"/>
    </xf>
    <xf numFmtId="0" fontId="8" fillId="0" borderId="58" xfId="6" applyFont="1" applyFill="1" applyBorder="1" applyAlignment="1" applyProtection="1">
      <alignment horizontal="center" vertical="center" wrapText="1"/>
    </xf>
    <xf numFmtId="0" fontId="8" fillId="0" borderId="59" xfId="6" applyFont="1" applyFill="1" applyBorder="1" applyAlignment="1" applyProtection="1">
      <alignment horizontal="center" vertical="center" wrapText="1"/>
    </xf>
    <xf numFmtId="0" fontId="8" fillId="0" borderId="60" xfId="6" applyFont="1" applyBorder="1" applyAlignment="1" applyProtection="1">
      <alignment horizontal="center" vertical="center"/>
    </xf>
    <xf numFmtId="0" fontId="8" fillId="0" borderId="61" xfId="6" applyFont="1" applyBorder="1" applyAlignment="1" applyProtection="1">
      <alignment horizontal="center" vertical="center"/>
    </xf>
    <xf numFmtId="0" fontId="9" fillId="0" borderId="53" xfId="6" quotePrefix="1" applyNumberFormat="1" applyFont="1" applyBorder="1" applyAlignment="1" applyProtection="1">
      <alignment horizontal="left" vertical="center" wrapText="1"/>
    </xf>
    <xf numFmtId="0" fontId="24" fillId="0" borderId="2" xfId="6" applyNumberFormat="1" applyFont="1" applyFill="1" applyBorder="1" applyAlignment="1" applyProtection="1">
      <alignment horizontal="center" vertical="center"/>
    </xf>
    <xf numFmtId="0" fontId="5" fillId="2" borderId="4" xfId="6" applyFont="1" applyFill="1" applyBorder="1" applyAlignment="1" applyProtection="1">
      <alignment horizontal="center" vertical="center"/>
    </xf>
    <xf numFmtId="49" fontId="21" fillId="2" borderId="3" xfId="6" applyNumberFormat="1" applyFont="1" applyFill="1" applyBorder="1" applyAlignment="1" applyProtection="1">
      <alignment horizontal="right" vertical="center"/>
    </xf>
    <xf numFmtId="49" fontId="4" fillId="2" borderId="3" xfId="6" applyNumberFormat="1" applyFill="1" applyBorder="1" applyAlignment="1" applyProtection="1">
      <alignment horizontal="right" vertical="center"/>
    </xf>
    <xf numFmtId="49" fontId="22" fillId="2" borderId="3" xfId="6" applyNumberFormat="1" applyFont="1" applyFill="1" applyBorder="1" applyAlignment="1" applyProtection="1">
      <alignment horizontal="center" vertical="center" wrapText="1"/>
    </xf>
    <xf numFmtId="0" fontId="5" fillId="2" borderId="0" xfId="6" applyFont="1" applyFill="1" applyBorder="1" applyAlignment="1" applyProtection="1">
      <alignment vertical="center"/>
    </xf>
    <xf numFmtId="0" fontId="5" fillId="2" borderId="5" xfId="6" applyFont="1" applyFill="1" applyBorder="1" applyAlignment="1" applyProtection="1">
      <alignment horizontal="center" vertical="center"/>
    </xf>
    <xf numFmtId="49" fontId="21" fillId="2" borderId="0" xfId="6" applyNumberFormat="1" applyFont="1" applyFill="1" applyBorder="1" applyAlignment="1" applyProtection="1">
      <alignment horizontal="right" vertical="center"/>
    </xf>
    <xf numFmtId="49" fontId="4" fillId="2" borderId="0" xfId="6" applyNumberFormat="1" applyFill="1" applyBorder="1" applyAlignment="1" applyProtection="1">
      <alignment horizontal="right" vertical="center"/>
    </xf>
    <xf numFmtId="49" fontId="22" fillId="2" borderId="0" xfId="6" applyNumberFormat="1" applyFont="1" applyFill="1" applyBorder="1" applyAlignment="1" applyProtection="1">
      <alignment horizontal="center" vertical="center"/>
    </xf>
    <xf numFmtId="0" fontId="5" fillId="2" borderId="6" xfId="6" applyFont="1" applyFill="1" applyBorder="1" applyAlignment="1" applyProtection="1">
      <alignment horizontal="center" vertical="center"/>
    </xf>
    <xf numFmtId="49" fontId="4" fillId="2" borderId="2" xfId="6" applyNumberFormat="1" applyFill="1" applyBorder="1" applyAlignment="1" applyProtection="1">
      <alignment horizontal="right" vertical="center"/>
    </xf>
    <xf numFmtId="0" fontId="9" fillId="0" borderId="7" xfId="6" applyFont="1" applyFill="1" applyBorder="1" applyAlignment="1" applyProtection="1">
      <alignment horizontal="left" vertical="center" shrinkToFit="1"/>
    </xf>
    <xf numFmtId="0" fontId="4" fillId="2" borderId="0" xfId="6" applyFill="1" applyBorder="1" applyAlignment="1" applyProtection="1">
      <alignment vertical="center" wrapText="1"/>
    </xf>
    <xf numFmtId="0" fontId="4" fillId="0" borderId="5" xfId="6" applyFill="1" applyBorder="1" applyAlignment="1" applyProtection="1">
      <alignment horizontal="center" vertical="center" wrapText="1"/>
    </xf>
    <xf numFmtId="0" fontId="4" fillId="0" borderId="8" xfId="6" applyBorder="1" applyAlignment="1" applyProtection="1">
      <alignment vertical="center"/>
    </xf>
    <xf numFmtId="0" fontId="22" fillId="0" borderId="32" xfId="6" applyFont="1" applyBorder="1" applyAlignment="1" applyProtection="1">
      <alignment horizontal="center" vertical="center"/>
    </xf>
    <xf numFmtId="0" fontId="4" fillId="0" borderId="8" xfId="6" applyFont="1" applyFill="1" applyBorder="1" applyAlignment="1" applyProtection="1">
      <alignment horizontal="center" vertical="center"/>
    </xf>
    <xf numFmtId="0" fontId="4" fillId="0" borderId="9" xfId="6" applyFont="1" applyFill="1" applyBorder="1" applyAlignment="1" applyProtection="1">
      <alignment horizontal="center" vertical="center"/>
    </xf>
    <xf numFmtId="0" fontId="56" fillId="0" borderId="11" xfId="6" applyFont="1" applyFill="1" applyBorder="1" applyAlignment="1" applyProtection="1">
      <alignment horizontal="left" vertical="center" wrapText="1"/>
    </xf>
    <xf numFmtId="0" fontId="26" fillId="0" borderId="0" xfId="6" applyFont="1" applyFill="1" applyBorder="1" applyAlignment="1" applyProtection="1">
      <alignment horizontal="center" vertical="center" wrapText="1"/>
    </xf>
    <xf numFmtId="0" fontId="25" fillId="0" borderId="0" xfId="6" applyFont="1" applyFill="1" applyBorder="1" applyAlignment="1" applyProtection="1">
      <alignment vertical="center" wrapText="1"/>
    </xf>
    <xf numFmtId="0" fontId="4" fillId="0" borderId="15" xfId="6" applyFill="1" applyBorder="1" applyAlignment="1" applyProtection="1">
      <alignment horizontal="center" vertical="center" wrapText="1"/>
    </xf>
    <xf numFmtId="49" fontId="9" fillId="0" borderId="13" xfId="6" applyNumberFormat="1" applyFont="1" applyBorder="1" applyAlignment="1" applyProtection="1">
      <alignment horizontal="left" vertical="center" wrapText="1"/>
    </xf>
    <xf numFmtId="0" fontId="4" fillId="0" borderId="12" xfId="6" applyFont="1" applyFill="1" applyBorder="1" applyAlignment="1" applyProtection="1">
      <alignment horizontal="center" vertical="center" wrapText="1"/>
    </xf>
    <xf numFmtId="0" fontId="58" fillId="0" borderId="15" xfId="6" applyFont="1" applyFill="1" applyBorder="1" applyAlignment="1" applyProtection="1">
      <alignment horizontal="center" vertical="center" wrapText="1"/>
    </xf>
    <xf numFmtId="0" fontId="4" fillId="5" borderId="15" xfId="6" applyFont="1" applyFill="1" applyBorder="1" applyAlignment="1" applyProtection="1">
      <alignment horizontal="center" vertical="center" wrapText="1"/>
      <protection locked="0"/>
    </xf>
    <xf numFmtId="0" fontId="4" fillId="3" borderId="22" xfId="6" applyFont="1" applyFill="1" applyBorder="1" applyAlignment="1" applyProtection="1">
      <alignment horizontal="center" vertical="center" wrapText="1"/>
    </xf>
    <xf numFmtId="0" fontId="4" fillId="3" borderId="14" xfId="6" applyFont="1" applyFill="1" applyBorder="1" applyAlignment="1" applyProtection="1">
      <alignment vertical="center" wrapText="1"/>
      <protection locked="0"/>
    </xf>
    <xf numFmtId="0" fontId="4" fillId="0" borderId="0" xfId="6" applyBorder="1" applyAlignment="1" applyProtection="1">
      <alignment vertical="center" wrapText="1"/>
    </xf>
    <xf numFmtId="0" fontId="4" fillId="0" borderId="19" xfId="6" applyFont="1" applyFill="1" applyBorder="1" applyAlignment="1" applyProtection="1">
      <alignment horizontal="center" vertical="center" wrapText="1"/>
    </xf>
    <xf numFmtId="0" fontId="4" fillId="3" borderId="16" xfId="6" applyFill="1" applyBorder="1" applyAlignment="1" applyProtection="1">
      <alignment vertical="center" wrapText="1"/>
      <protection locked="0"/>
    </xf>
    <xf numFmtId="0" fontId="4" fillId="0" borderId="51" xfId="6" applyFont="1" applyFill="1" applyBorder="1" applyAlignment="1" applyProtection="1">
      <alignment horizontal="center" vertical="center" wrapText="1"/>
    </xf>
    <xf numFmtId="0" fontId="4" fillId="3" borderId="11" xfId="6" applyFont="1" applyFill="1" applyBorder="1" applyAlignment="1" applyProtection="1">
      <alignment vertical="center" wrapText="1"/>
      <protection locked="0"/>
    </xf>
    <xf numFmtId="0" fontId="4" fillId="0" borderId="10" xfId="6" applyFont="1" applyFill="1" applyBorder="1" applyAlignment="1" applyProtection="1">
      <alignment horizontal="center" vertical="center" wrapText="1"/>
    </xf>
    <xf numFmtId="0" fontId="4" fillId="3" borderId="11" xfId="6" applyFill="1" applyBorder="1" applyAlignment="1" applyProtection="1">
      <alignment vertical="center" wrapText="1"/>
      <protection locked="0"/>
    </xf>
    <xf numFmtId="0" fontId="46" fillId="0" borderId="38" xfId="12" applyFont="1" applyBorder="1" applyAlignment="1">
      <alignment vertical="center" wrapText="1"/>
    </xf>
    <xf numFmtId="0" fontId="46" fillId="4" borderId="15" xfId="12" applyFont="1" applyFill="1" applyBorder="1" applyAlignment="1">
      <alignment vertical="center" wrapText="1"/>
    </xf>
    <xf numFmtId="0" fontId="46" fillId="4" borderId="38" xfId="12" applyFont="1" applyFill="1" applyBorder="1" applyAlignment="1">
      <alignment horizontal="left" vertical="center" wrapText="1"/>
    </xf>
    <xf numFmtId="0" fontId="46" fillId="0" borderId="15" xfId="12" applyFont="1" applyFill="1" applyBorder="1" applyAlignment="1">
      <alignment vertical="center" wrapText="1"/>
    </xf>
    <xf numFmtId="0" fontId="46" fillId="0" borderId="38" xfId="12" applyFont="1" applyBorder="1" applyAlignment="1">
      <alignment horizontal="left" vertical="center" wrapText="1"/>
    </xf>
    <xf numFmtId="0" fontId="46" fillId="0" borderId="53" xfId="12" applyFont="1" applyFill="1" applyBorder="1" applyAlignment="1">
      <alignment vertical="center" wrapText="1"/>
    </xf>
    <xf numFmtId="0" fontId="46" fillId="0" borderId="39" xfId="12" applyFont="1" applyBorder="1" applyAlignment="1">
      <alignment horizontal="left" vertical="center" wrapText="1"/>
    </xf>
    <xf numFmtId="0" fontId="9" fillId="0" borderId="5" xfId="6" applyFont="1" applyBorder="1" applyAlignment="1" applyProtection="1">
      <alignment horizontal="center" vertical="center" wrapText="1"/>
    </xf>
    <xf numFmtId="49" fontId="27" fillId="0" borderId="0" xfId="6" applyNumberFormat="1" applyFont="1" applyBorder="1" applyAlignment="1" applyProtection="1">
      <alignment vertical="center" wrapText="1"/>
    </xf>
    <xf numFmtId="0" fontId="27" fillId="0" borderId="0" xfId="6" applyFont="1" applyBorder="1" applyAlignment="1" applyProtection="1">
      <alignment vertical="center" wrapText="1"/>
    </xf>
    <xf numFmtId="0" fontId="28" fillId="0" borderId="0" xfId="6" applyFont="1" applyBorder="1" applyAlignment="1" applyProtection="1">
      <alignment horizontal="left" vertical="center" wrapText="1"/>
    </xf>
    <xf numFmtId="0" fontId="10" fillId="0" borderId="15" xfId="6" applyNumberFormat="1" applyFont="1" applyFill="1" applyBorder="1" applyAlignment="1" applyProtection="1">
      <alignment horizontal="center" vertical="center" shrinkToFit="1"/>
    </xf>
    <xf numFmtId="0" fontId="10" fillId="0" borderId="20" xfId="6" applyNumberFormat="1" applyFont="1" applyFill="1" applyBorder="1" applyAlignment="1" applyProtection="1">
      <alignment horizontal="center" vertical="center" shrinkToFit="1"/>
    </xf>
    <xf numFmtId="0" fontId="4" fillId="0" borderId="0" xfId="6" applyFont="1" applyFill="1" applyBorder="1" applyAlignment="1" applyProtection="1">
      <alignment vertical="center" wrapText="1"/>
    </xf>
    <xf numFmtId="0" fontId="9" fillId="0" borderId="0" xfId="6" applyFont="1" applyBorder="1" applyAlignment="1" applyProtection="1">
      <alignment vertical="center" wrapText="1"/>
    </xf>
    <xf numFmtId="0" fontId="4" fillId="0" borderId="5" xfId="6" applyBorder="1" applyAlignment="1" applyProtection="1">
      <alignment horizontal="center" vertical="center"/>
    </xf>
    <xf numFmtId="49" fontId="4" fillId="0" borderId="0" xfId="6" applyNumberFormat="1" applyBorder="1" applyAlignment="1" applyProtection="1">
      <alignment vertical="center" wrapText="1"/>
    </xf>
    <xf numFmtId="0" fontId="4" fillId="0" borderId="0" xfId="6" applyFill="1" applyBorder="1" applyAlignment="1" applyProtection="1">
      <alignment horizontal="center" vertical="center"/>
    </xf>
    <xf numFmtId="0" fontId="4" fillId="0" borderId="0" xfId="6" applyBorder="1" applyAlignment="1" applyProtection="1">
      <alignment horizontal="center" vertical="center"/>
    </xf>
    <xf numFmtId="0" fontId="4" fillId="0" borderId="0" xfId="6" applyBorder="1" applyAlignment="1" applyProtection="1">
      <alignment vertical="center"/>
    </xf>
    <xf numFmtId="0" fontId="4" fillId="0" borderId="0" xfId="6" applyFill="1" applyBorder="1" applyAlignment="1" applyProtection="1">
      <alignment horizontal="center" vertical="center" wrapText="1"/>
    </xf>
    <xf numFmtId="0" fontId="4" fillId="0" borderId="0" xfId="6" applyBorder="1" applyAlignment="1" applyProtection="1">
      <alignment horizontal="center" vertical="center" wrapText="1"/>
    </xf>
    <xf numFmtId="49" fontId="4" fillId="0" borderId="0" xfId="6" applyNumberFormat="1" applyBorder="1" applyAlignment="1" applyProtection="1">
      <alignment vertical="center"/>
    </xf>
    <xf numFmtId="0" fontId="8" fillId="0" borderId="66" xfId="6" applyFont="1" applyFill="1" applyBorder="1" applyAlignment="1" applyProtection="1">
      <alignment horizontal="center" vertical="center" wrapText="1"/>
    </xf>
    <xf numFmtId="0" fontId="8" fillId="0" borderId="67" xfId="6" applyFont="1" applyFill="1" applyBorder="1" applyAlignment="1" applyProtection="1">
      <alignment horizontal="center" vertical="center" wrapText="1"/>
    </xf>
    <xf numFmtId="0" fontId="8" fillId="0" borderId="68" xfId="6" applyFont="1" applyFill="1" applyBorder="1" applyAlignment="1" applyProtection="1">
      <alignment horizontal="center" vertical="center" wrapText="1"/>
    </xf>
    <xf numFmtId="0" fontId="9" fillId="3" borderId="28" xfId="6" applyFont="1" applyFill="1" applyBorder="1" applyAlignment="1" applyProtection="1">
      <alignment horizontal="left" vertical="center" wrapText="1"/>
      <protection locked="0"/>
    </xf>
    <xf numFmtId="0" fontId="9" fillId="3" borderId="29" xfId="6" applyFont="1" applyFill="1" applyBorder="1" applyAlignment="1" applyProtection="1">
      <alignment horizontal="left" vertical="center" wrapText="1"/>
      <protection locked="0"/>
    </xf>
    <xf numFmtId="0" fontId="9" fillId="3" borderId="55" xfId="6" applyFont="1" applyFill="1" applyBorder="1" applyAlignment="1" applyProtection="1">
      <alignment horizontal="left" vertical="center" wrapText="1"/>
      <protection locked="0"/>
    </xf>
    <xf numFmtId="0" fontId="9" fillId="0" borderId="12" xfId="6" applyNumberFormat="1" applyFont="1" applyBorder="1" applyAlignment="1" applyProtection="1">
      <alignment horizontal="center" vertical="center" wrapText="1"/>
    </xf>
    <xf numFmtId="0" fontId="9" fillId="0" borderId="21" xfId="6" applyNumberFormat="1" applyFont="1" applyBorder="1" applyAlignment="1" applyProtection="1">
      <alignment horizontal="center" vertical="center" wrapText="1"/>
    </xf>
    <xf numFmtId="0" fontId="9" fillId="0" borderId="51" xfId="6" applyNumberFormat="1" applyFont="1" applyBorder="1" applyAlignment="1" applyProtection="1">
      <alignment horizontal="center" vertical="center" wrapText="1"/>
    </xf>
    <xf numFmtId="0" fontId="9" fillId="0" borderId="22" xfId="6" applyNumberFormat="1" applyFont="1" applyBorder="1" applyAlignment="1" applyProtection="1">
      <alignment horizontal="center" vertical="center" wrapText="1"/>
    </xf>
    <xf numFmtId="0" fontId="9" fillId="0" borderId="41" xfId="6" applyNumberFormat="1" applyFont="1" applyBorder="1" applyAlignment="1" applyProtection="1">
      <alignment horizontal="center" vertical="center" wrapText="1"/>
    </xf>
    <xf numFmtId="0" fontId="9" fillId="0" borderId="54" xfId="6" applyNumberFormat="1" applyFont="1" applyBorder="1" applyAlignment="1" applyProtection="1">
      <alignment horizontal="center" vertical="center" wrapText="1"/>
    </xf>
    <xf numFmtId="0" fontId="9" fillId="0" borderId="23" xfId="6" applyNumberFormat="1" applyFont="1" applyFill="1" applyBorder="1" applyAlignment="1" applyProtection="1">
      <alignment horizontal="left" vertical="center" wrapText="1"/>
    </xf>
    <xf numFmtId="0" fontId="4" fillId="0" borderId="23" xfId="6" applyNumberFormat="1" applyFill="1" applyBorder="1" applyAlignment="1" applyProtection="1">
      <alignment horizontal="left" vertical="center"/>
    </xf>
    <xf numFmtId="166" fontId="9" fillId="0" borderId="24" xfId="6" applyNumberFormat="1" applyFont="1" applyFill="1" applyBorder="1" applyAlignment="1" applyProtection="1">
      <alignment horizontal="left" vertical="center" wrapText="1"/>
    </xf>
    <xf numFmtId="166" fontId="4" fillId="0" borderId="24" xfId="6" applyNumberFormat="1" applyFill="1" applyBorder="1" applyAlignment="1" applyProtection="1">
      <alignment horizontal="left" vertical="center"/>
    </xf>
    <xf numFmtId="0" fontId="5" fillId="0" borderId="66" xfId="0" applyFont="1" applyBorder="1" applyAlignment="1">
      <alignment vertical="center" wrapText="1"/>
    </xf>
    <xf numFmtId="0" fontId="5" fillId="0" borderId="59" xfId="0" applyFont="1" applyBorder="1" applyAlignment="1">
      <alignment vertical="center" wrapText="1"/>
    </xf>
    <xf numFmtId="0" fontId="4" fillId="0" borderId="66" xfId="0" applyFont="1" applyBorder="1" applyAlignment="1">
      <alignment vertical="top" wrapText="1"/>
    </xf>
    <xf numFmtId="0" fontId="0" fillId="0" borderId="59" xfId="0" applyFont="1" applyBorder="1" applyAlignment="1">
      <alignment vertical="top" wrapText="1"/>
    </xf>
    <xf numFmtId="0" fontId="4" fillId="0" borderId="59" xfId="0" applyFont="1" applyBorder="1" applyAlignment="1">
      <alignment vertical="top" wrapText="1"/>
    </xf>
    <xf numFmtId="0" fontId="4" fillId="0" borderId="12" xfId="0" applyFont="1" applyFill="1" applyBorder="1" applyAlignment="1" applyProtection="1">
      <alignment horizontal="center" vertical="center" wrapText="1"/>
    </xf>
    <xf numFmtId="0" fontId="58" fillId="0" borderId="27" xfId="0" applyFont="1" applyFill="1" applyBorder="1" applyAlignment="1" applyProtection="1">
      <alignment horizontal="center" vertical="center" wrapText="1"/>
    </xf>
    <xf numFmtId="14" fontId="4" fillId="0" borderId="66" xfId="0" applyNumberFormat="1" applyFont="1" applyBorder="1" applyAlignment="1">
      <alignment vertical="top" wrapText="1"/>
    </xf>
    <xf numFmtId="164" fontId="5" fillId="0" borderId="0" xfId="0" applyNumberFormat="1" applyFont="1" applyFill="1" applyBorder="1" applyAlignment="1" applyProtection="1">
      <alignment horizontal="left" wrapText="1"/>
    </xf>
    <xf numFmtId="0" fontId="0" fillId="0" borderId="0" xfId="0" applyBorder="1" applyAlignment="1" applyProtection="1">
      <alignment horizontal="left"/>
    </xf>
    <xf numFmtId="0" fontId="8" fillId="0" borderId="0" xfId="1" applyFont="1" applyFill="1" applyBorder="1" applyAlignment="1" applyProtection="1">
      <alignment horizontal="center" vertical="center" wrapText="1"/>
    </xf>
    <xf numFmtId="0" fontId="0" fillId="0" borderId="30" xfId="0" applyBorder="1" applyAlignment="1" applyProtection="1">
      <alignment horizontal="center"/>
    </xf>
    <xf numFmtId="0" fontId="0" fillId="0" borderId="0" xfId="0" applyAlignment="1" applyProtection="1">
      <alignment horizontal="center"/>
    </xf>
    <xf numFmtId="0" fontId="9" fillId="3" borderId="37" xfId="3" applyNumberFormat="1" applyFont="1" applyFill="1" applyBorder="1" applyAlignment="1" applyProtection="1">
      <alignment horizontal="left" vertical="center"/>
      <protection locked="0"/>
    </xf>
    <xf numFmtId="0" fontId="0" fillId="0" borderId="44" xfId="0" applyNumberFormat="1" applyBorder="1" applyAlignment="1" applyProtection="1">
      <alignment horizontal="left" vertical="center"/>
      <protection locked="0"/>
    </xf>
    <xf numFmtId="0" fontId="0" fillId="0" borderId="14" xfId="0" applyNumberFormat="1" applyBorder="1" applyAlignment="1" applyProtection="1">
      <alignment horizontal="left" vertical="center"/>
      <protection locked="0"/>
    </xf>
    <xf numFmtId="166" fontId="9" fillId="3" borderId="39" xfId="1" applyNumberFormat="1" applyFont="1" applyFill="1" applyBorder="1" applyAlignment="1" applyProtection="1">
      <alignment horizontal="left" vertical="center"/>
      <protection locked="0"/>
    </xf>
    <xf numFmtId="166" fontId="0" fillId="0" borderId="40" xfId="0" applyNumberFormat="1" applyBorder="1" applyAlignment="1" applyProtection="1">
      <alignment vertical="center"/>
      <protection locked="0"/>
    </xf>
    <xf numFmtId="166" fontId="0" fillId="0" borderId="45" xfId="0" applyNumberFormat="1" applyBorder="1" applyAlignment="1" applyProtection="1">
      <alignment vertical="center"/>
      <protection locked="0"/>
    </xf>
    <xf numFmtId="0" fontId="9" fillId="3" borderId="38" xfId="1" applyFont="1" applyFill="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13" fillId="0" borderId="3" xfId="1"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2" xfId="0" applyBorder="1" applyAlignment="1" applyProtection="1">
      <alignment horizontal="center" vertical="center" wrapText="1"/>
    </xf>
    <xf numFmtId="0" fontId="9" fillId="3" borderId="15" xfId="1" applyFont="1" applyFill="1" applyBorder="1" applyAlignment="1" applyProtection="1">
      <alignment horizontal="left" vertical="top"/>
      <protection locked="0"/>
    </xf>
    <xf numFmtId="0" fontId="0" fillId="0" borderId="15" xfId="0" applyBorder="1" applyAlignment="1" applyProtection="1">
      <protection locked="0"/>
    </xf>
    <xf numFmtId="0" fontId="0" fillId="0" borderId="22" xfId="0" applyBorder="1" applyAlignment="1" applyProtection="1">
      <protection locked="0"/>
    </xf>
    <xf numFmtId="0" fontId="9" fillId="3" borderId="1" xfId="1" applyFont="1" applyFill="1" applyBorder="1" applyAlignment="1" applyProtection="1">
      <alignment horizontal="left" vertical="center"/>
      <protection locked="0"/>
    </xf>
    <xf numFmtId="0" fontId="0" fillId="0" borderId="1" xfId="0" applyBorder="1" applyAlignment="1" applyProtection="1">
      <alignment vertical="center"/>
      <protection locked="0"/>
    </xf>
    <xf numFmtId="0" fontId="0" fillId="0" borderId="27" xfId="0" applyBorder="1" applyAlignment="1" applyProtection="1">
      <alignment vertical="center"/>
      <protection locked="0"/>
    </xf>
    <xf numFmtId="0" fontId="39" fillId="0" borderId="9" xfId="1" applyFont="1" applyFill="1" applyBorder="1" applyAlignment="1" applyProtection="1">
      <alignment horizontal="center" vertical="center"/>
    </xf>
    <xf numFmtId="0" fontId="40" fillId="0" borderId="31" xfId="0" applyFont="1" applyBorder="1" applyAlignment="1" applyProtection="1">
      <alignment horizontal="center"/>
    </xf>
    <xf numFmtId="0" fontId="40" fillId="0" borderId="32" xfId="0" applyFont="1" applyBorder="1" applyAlignment="1" applyProtection="1">
      <alignment horizontal="center"/>
    </xf>
    <xf numFmtId="0" fontId="9" fillId="3" borderId="9" xfId="1" applyFont="1" applyFill="1" applyBorder="1" applyAlignment="1" applyProtection="1">
      <alignment horizontal="left" vertical="top"/>
      <protection locked="0"/>
    </xf>
    <xf numFmtId="0" fontId="0" fillId="0" borderId="31" xfId="0" applyBorder="1" applyAlignment="1" applyProtection="1">
      <protection locked="0"/>
    </xf>
    <xf numFmtId="0" fontId="0" fillId="0" borderId="31" xfId="0" applyBorder="1" applyAlignment="1"/>
    <xf numFmtId="0" fontId="0" fillId="0" borderId="32" xfId="0" applyBorder="1" applyAlignment="1"/>
    <xf numFmtId="0" fontId="0" fillId="0" borderId="33" xfId="0" applyBorder="1" applyAlignment="1" applyProtection="1">
      <protection locked="0"/>
    </xf>
    <xf numFmtId="0" fontId="0" fillId="0" borderId="0" xfId="0" applyBorder="1" applyAlignment="1" applyProtection="1">
      <protection locked="0"/>
    </xf>
    <xf numFmtId="0" fontId="0" fillId="0" borderId="0" xfId="0" applyAlignment="1"/>
    <xf numFmtId="0" fontId="0" fillId="0" borderId="30" xfId="0" applyBorder="1" applyAlignment="1"/>
    <xf numFmtId="0" fontId="0" fillId="0" borderId="35" xfId="0" applyBorder="1" applyAlignment="1" applyProtection="1">
      <protection locked="0"/>
    </xf>
    <xf numFmtId="0" fontId="0" fillId="0" borderId="1" xfId="0" applyBorder="1" applyAlignment="1" applyProtection="1">
      <protection locked="0"/>
    </xf>
    <xf numFmtId="0" fontId="0" fillId="0" borderId="1" xfId="0" applyBorder="1" applyAlignment="1"/>
    <xf numFmtId="0" fontId="0" fillId="0" borderId="34" xfId="0" applyBorder="1" applyAlignment="1"/>
    <xf numFmtId="0" fontId="8" fillId="0" borderId="5" xfId="1"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30" xfId="0"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0" fillId="0" borderId="0" xfId="0" applyBorder="1" applyAlignment="1" applyProtection="1">
      <alignment vertical="center"/>
    </xf>
    <xf numFmtId="0" fontId="0" fillId="0" borderId="30" xfId="0" applyBorder="1" applyAlignment="1" applyProtection="1">
      <alignment vertical="center"/>
    </xf>
    <xf numFmtId="15" fontId="9" fillId="3" borderId="38" xfId="1" applyNumberFormat="1" applyFont="1" applyFill="1" applyBorder="1" applyAlignment="1" applyProtection="1">
      <alignment horizontal="left" vertical="center"/>
      <protection locked="0"/>
    </xf>
    <xf numFmtId="0" fontId="0" fillId="0" borderId="25" xfId="0" applyBorder="1" applyAlignment="1" applyProtection="1">
      <alignment vertical="center"/>
      <protection locked="0"/>
    </xf>
    <xf numFmtId="0" fontId="0" fillId="0" borderId="16" xfId="0" applyBorder="1" applyAlignment="1" applyProtection="1">
      <alignment vertical="center"/>
      <protection locked="0"/>
    </xf>
    <xf numFmtId="0" fontId="9" fillId="3" borderId="38" xfId="1" applyFont="1" applyFill="1" applyBorder="1" applyAlignment="1" applyProtection="1">
      <alignment horizontal="center" vertical="center"/>
      <protection locked="0"/>
    </xf>
    <xf numFmtId="0" fontId="9" fillId="3" borderId="29" xfId="1"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166" fontId="9" fillId="3" borderId="38" xfId="1" applyNumberFormat="1" applyFont="1" applyFill="1" applyBorder="1" applyAlignment="1" applyProtection="1">
      <alignment horizontal="center" vertical="center"/>
      <protection locked="0"/>
    </xf>
    <xf numFmtId="166" fontId="0" fillId="0" borderId="29" xfId="0" applyNumberFormat="1" applyBorder="1" applyAlignment="1" applyProtection="1">
      <alignment horizontal="center" vertical="center"/>
      <protection locked="0"/>
    </xf>
    <xf numFmtId="0" fontId="8" fillId="0" borderId="5" xfId="1" applyFont="1" applyBorder="1" applyAlignment="1" applyProtection="1">
      <alignment vertical="top"/>
    </xf>
    <xf numFmtId="0" fontId="0" fillId="0" borderId="0" xfId="0" applyBorder="1" applyAlignment="1" applyProtection="1">
      <alignment vertical="top"/>
    </xf>
    <xf numFmtId="0" fontId="0" fillId="0" borderId="30" xfId="0" applyBorder="1" applyAlignment="1" applyProtection="1">
      <alignment vertical="top"/>
    </xf>
    <xf numFmtId="0" fontId="0" fillId="0" borderId="5" xfId="0" applyBorder="1" applyAlignment="1" applyProtection="1">
      <alignment vertical="top"/>
    </xf>
    <xf numFmtId="0" fontId="8" fillId="0" borderId="5" xfId="1" applyFont="1" applyBorder="1" applyAlignment="1" applyProtection="1">
      <alignment vertical="top" wrapText="1"/>
    </xf>
    <xf numFmtId="0" fontId="0" fillId="0" borderId="0" xfId="0" applyBorder="1" applyAlignment="1" applyProtection="1"/>
    <xf numFmtId="0" fontId="0" fillId="0" borderId="30" xfId="0" applyBorder="1" applyAlignment="1" applyProtection="1"/>
    <xf numFmtId="0" fontId="0" fillId="0" borderId="5" xfId="0" applyBorder="1" applyAlignment="1" applyProtection="1"/>
    <xf numFmtId="0" fontId="9" fillId="3" borderId="15" xfId="1" applyFont="1" applyFill="1" applyBorder="1" applyAlignment="1" applyProtection="1">
      <alignment horizontal="left" vertical="top" wrapText="1"/>
      <protection locked="0"/>
    </xf>
    <xf numFmtId="0" fontId="8" fillId="0" borderId="5" xfId="1" applyFont="1" applyFill="1" applyBorder="1" applyAlignment="1" applyProtection="1">
      <alignment vertical="top" wrapText="1"/>
    </xf>
    <xf numFmtId="165" fontId="19" fillId="0" borderId="38" xfId="1" applyNumberFormat="1" applyFont="1" applyFill="1" applyBorder="1" applyAlignment="1" applyProtection="1">
      <alignment horizontal="center" vertical="center"/>
    </xf>
    <xf numFmtId="0" fontId="0" fillId="0" borderId="29" xfId="0" applyBorder="1" applyAlignment="1" applyProtection="1">
      <alignment horizontal="center" vertical="center"/>
    </xf>
    <xf numFmtId="165" fontId="19" fillId="3" borderId="38" xfId="1" applyNumberFormat="1" applyFont="1" applyFill="1" applyBorder="1" applyAlignment="1" applyProtection="1">
      <alignment horizontal="center" vertical="center"/>
      <protection locked="0"/>
    </xf>
    <xf numFmtId="165" fontId="0" fillId="0" borderId="29" xfId="0" applyNumberFormat="1" applyBorder="1" applyAlignment="1" applyProtection="1">
      <alignment horizontal="center" vertical="center"/>
      <protection locked="0"/>
    </xf>
    <xf numFmtId="0" fontId="10" fillId="0" borderId="0" xfId="1" applyFont="1" applyBorder="1" applyAlignment="1" applyProtection="1">
      <alignment horizontal="center"/>
    </xf>
    <xf numFmtId="0" fontId="0" fillId="0" borderId="0" xfId="0" applyBorder="1" applyAlignment="1" applyProtection="1">
      <alignment horizontal="center"/>
    </xf>
    <xf numFmtId="0" fontId="40" fillId="0" borderId="31" xfId="0" applyFont="1" applyBorder="1" applyAlignment="1" applyProtection="1">
      <alignment horizontal="center" vertical="center"/>
    </xf>
    <xf numFmtId="0" fontId="40" fillId="0" borderId="32" xfId="0" applyFont="1" applyBorder="1" applyAlignment="1" applyProtection="1">
      <alignment horizontal="center" vertical="center"/>
    </xf>
    <xf numFmtId="0" fontId="36" fillId="3" borderId="38" xfId="1" applyFont="1" applyFill="1" applyBorder="1"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31"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33"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9" fillId="3" borderId="9" xfId="1" applyFont="1" applyFill="1" applyBorder="1" applyAlignment="1" applyProtection="1">
      <alignment horizontal="left" vertical="top" wrapText="1"/>
      <protection locked="0"/>
    </xf>
    <xf numFmtId="0" fontId="8" fillId="0" borderId="5" xfId="1" applyFont="1" applyFill="1" applyBorder="1" applyAlignment="1" applyProtection="1">
      <alignment vertical="center"/>
    </xf>
    <xf numFmtId="0" fontId="8" fillId="0" borderId="5" xfId="1" applyFont="1" applyBorder="1" applyAlignment="1" applyProtection="1">
      <alignment horizontal="left" vertical="top" wrapText="1"/>
    </xf>
    <xf numFmtId="49" fontId="22" fillId="2" borderId="3" xfId="6" applyNumberFormat="1" applyFont="1" applyFill="1" applyBorder="1" applyAlignment="1" applyProtection="1">
      <alignment horizontal="center" vertical="center" wrapText="1"/>
    </xf>
    <xf numFmtId="49" fontId="22" fillId="2" borderId="0" xfId="6" applyNumberFormat="1" applyFont="1" applyFill="1" applyBorder="1" applyAlignment="1" applyProtection="1">
      <alignment horizontal="center" vertical="center"/>
    </xf>
    <xf numFmtId="49" fontId="6" fillId="0" borderId="3" xfId="6" applyNumberFormat="1" applyFont="1" applyFill="1" applyBorder="1" applyAlignment="1" applyProtection="1">
      <alignment horizontal="right" vertical="center"/>
    </xf>
    <xf numFmtId="49" fontId="23" fillId="0" borderId="3" xfId="6" applyNumberFormat="1" applyFont="1" applyFill="1" applyBorder="1" applyAlignment="1" applyProtection="1">
      <alignment horizontal="right" vertical="center"/>
    </xf>
    <xf numFmtId="49" fontId="9" fillId="0" borderId="0" xfId="6" applyNumberFormat="1" applyFont="1" applyFill="1" applyBorder="1" applyAlignment="1" applyProtection="1">
      <alignment horizontal="right" vertical="center" wrapText="1"/>
    </xf>
    <xf numFmtId="0" fontId="9" fillId="0" borderId="15" xfId="6" applyNumberFormat="1" applyFont="1" applyFill="1" applyBorder="1" applyAlignment="1" applyProtection="1">
      <alignment horizontal="center" vertical="center" textRotation="90"/>
    </xf>
    <xf numFmtId="0" fontId="9" fillId="0" borderId="29" xfId="6" applyFont="1" applyBorder="1" applyAlignment="1" applyProtection="1">
      <alignment textRotation="90"/>
    </xf>
    <xf numFmtId="0" fontId="9" fillId="0" borderId="15" xfId="6" applyFont="1" applyBorder="1" applyAlignment="1" applyProtection="1">
      <alignment textRotation="90"/>
    </xf>
    <xf numFmtId="49" fontId="9" fillId="0" borderId="2" xfId="6" applyNumberFormat="1" applyFont="1" applyFill="1" applyBorder="1" applyAlignment="1" applyProtection="1">
      <alignment horizontal="right" vertical="center" wrapText="1"/>
    </xf>
    <xf numFmtId="0" fontId="4" fillId="0" borderId="3" xfId="6" applyFont="1" applyFill="1" applyBorder="1" applyAlignment="1" applyProtection="1">
      <alignment horizontal="center" vertical="center"/>
    </xf>
    <xf numFmtId="0" fontId="4" fillId="0" borderId="3" xfId="6" applyBorder="1" applyAlignment="1" applyProtection="1">
      <alignment horizontal="center" vertical="center"/>
    </xf>
    <xf numFmtId="0" fontId="4" fillId="0" borderId="49" xfId="6" applyBorder="1" applyAlignment="1" applyProtection="1">
      <alignment horizontal="center" vertical="center"/>
    </xf>
    <xf numFmtId="0" fontId="4" fillId="0" borderId="1" xfId="6" applyBorder="1" applyAlignment="1">
      <alignment horizontal="center" vertical="center"/>
    </xf>
    <xf numFmtId="0" fontId="4" fillId="0" borderId="34" xfId="6" applyBorder="1" applyAlignment="1">
      <alignment horizontal="center" vertical="center"/>
    </xf>
    <xf numFmtId="0" fontId="4" fillId="0" borderId="62" xfId="6" applyFont="1" applyFill="1" applyBorder="1" applyAlignment="1" applyProtection="1">
      <alignment horizontal="center" vertical="center" wrapText="1"/>
    </xf>
    <xf numFmtId="0" fontId="4" fillId="0" borderId="17" xfId="6" applyFont="1" applyFill="1" applyBorder="1" applyAlignment="1" applyProtection="1">
      <alignment horizontal="center" vertical="center"/>
    </xf>
    <xf numFmtId="49" fontId="4" fillId="0" borderId="49" xfId="6" applyNumberFormat="1" applyFont="1" applyFill="1" applyBorder="1" applyAlignment="1" applyProtection="1">
      <alignment horizontal="center" vertical="center" wrapText="1"/>
    </xf>
    <xf numFmtId="0" fontId="4" fillId="0" borderId="52" xfId="6" applyFont="1" applyFill="1" applyBorder="1" applyProtection="1"/>
    <xf numFmtId="0" fontId="8" fillId="0" borderId="63" xfId="6" applyFont="1" applyFill="1" applyBorder="1" applyAlignment="1" applyProtection="1">
      <alignment horizontal="left" vertical="center" wrapText="1"/>
    </xf>
    <xf numFmtId="0" fontId="4" fillId="0" borderId="18" xfId="6" applyFill="1" applyBorder="1" applyProtection="1"/>
    <xf numFmtId="0" fontId="8" fillId="0" borderId="64" xfId="6" applyFont="1" applyFill="1" applyBorder="1" applyAlignment="1" applyProtection="1">
      <alignment horizontal="left" vertical="center" wrapText="1"/>
    </xf>
    <xf numFmtId="0" fontId="4" fillId="0" borderId="65" xfId="6" applyFill="1" applyBorder="1" applyProtection="1"/>
    <xf numFmtId="0" fontId="8" fillId="0" borderId="49" xfId="6" applyFont="1" applyFill="1" applyBorder="1" applyAlignment="1" applyProtection="1">
      <alignment horizontal="left" vertical="center" wrapText="1"/>
    </xf>
    <xf numFmtId="0" fontId="4" fillId="0" borderId="34" xfId="6" applyBorder="1" applyAlignment="1" applyProtection="1"/>
    <xf numFmtId="0" fontId="8" fillId="0" borderId="47" xfId="6" applyFont="1" applyFill="1" applyBorder="1" applyAlignment="1" applyProtection="1">
      <alignment horizontal="center" vertical="center"/>
    </xf>
    <xf numFmtId="0" fontId="4" fillId="0" borderId="48" xfId="6" applyFill="1" applyBorder="1" applyProtection="1"/>
    <xf numFmtId="49" fontId="22" fillId="0" borderId="33" xfId="6" applyNumberFormat="1" applyFont="1" applyFill="1" applyBorder="1" applyAlignment="1" applyProtection="1">
      <alignment horizontal="left" vertical="center" wrapText="1"/>
    </xf>
    <xf numFmtId="0" fontId="4" fillId="0" borderId="0" xfId="6" applyAlignment="1" applyProtection="1">
      <alignment vertical="center"/>
    </xf>
    <xf numFmtId="0" fontId="9" fillId="0" borderId="49" xfId="6" applyFont="1" applyFill="1" applyBorder="1" applyAlignment="1" applyProtection="1">
      <alignment horizontal="center" vertical="center" wrapText="1"/>
    </xf>
    <xf numFmtId="0" fontId="9" fillId="0" borderId="30" xfId="6" applyFont="1" applyFill="1" applyBorder="1" applyAlignment="1" applyProtection="1">
      <alignment horizontal="center" vertical="center" wrapText="1"/>
    </xf>
    <xf numFmtId="0" fontId="9" fillId="0" borderId="52" xfId="6" applyFont="1" applyFill="1" applyBorder="1" applyAlignment="1" applyProtection="1">
      <alignment horizontal="center" vertical="center" wrapText="1"/>
    </xf>
    <xf numFmtId="0" fontId="9" fillId="0" borderId="28" xfId="6" applyFont="1" applyFill="1" applyBorder="1" applyAlignment="1" applyProtection="1">
      <alignment horizontal="center" vertical="center" wrapText="1"/>
    </xf>
    <xf numFmtId="0" fontId="9" fillId="0" borderId="29" xfId="6" applyFont="1" applyFill="1" applyBorder="1" applyAlignment="1" applyProtection="1">
      <alignment horizontal="center" vertical="center" wrapText="1"/>
    </xf>
    <xf numFmtId="0" fontId="9" fillId="0" borderId="55" xfId="6" applyFont="1" applyFill="1" applyBorder="1" applyAlignment="1" applyProtection="1">
      <alignment horizontal="center" vertical="center" wrapText="1"/>
    </xf>
    <xf numFmtId="0" fontId="9" fillId="0" borderId="3" xfId="6" applyFont="1" applyBorder="1" applyAlignment="1" applyProtection="1">
      <alignment horizontal="center" vertical="center" wrapText="1"/>
    </xf>
    <xf numFmtId="0" fontId="9" fillId="0" borderId="0" xfId="6" applyFont="1" applyBorder="1" applyAlignment="1" applyProtection="1">
      <alignment horizontal="center" vertical="center" wrapText="1"/>
    </xf>
    <xf numFmtId="0" fontId="9" fillId="0" borderId="2" xfId="6" applyFont="1" applyBorder="1" applyAlignment="1" applyProtection="1">
      <alignment horizontal="center" vertical="center" wrapText="1"/>
    </xf>
    <xf numFmtId="0" fontId="4" fillId="0" borderId="50" xfId="6" applyFont="1" applyFill="1" applyBorder="1" applyAlignment="1" applyProtection="1">
      <alignment horizontal="center" vertical="center"/>
    </xf>
    <xf numFmtId="0" fontId="4" fillId="0" borderId="49" xfId="6" applyFont="1" applyFill="1" applyBorder="1" applyAlignment="1" applyProtection="1">
      <alignment horizontal="center" vertical="center"/>
    </xf>
    <xf numFmtId="0" fontId="4" fillId="0" borderId="35" xfId="6" applyBorder="1" applyAlignment="1">
      <alignment horizontal="center" vertical="center"/>
    </xf>
    <xf numFmtId="0" fontId="22" fillId="0" borderId="3" xfId="2" quotePrefix="1" applyFont="1" applyBorder="1" applyAlignment="1" applyProtection="1">
      <alignment horizontal="center" vertical="center" wrapText="1"/>
    </xf>
    <xf numFmtId="0" fontId="22" fillId="0" borderId="0" xfId="2" quotePrefix="1" applyFont="1" applyBorder="1" applyAlignment="1" applyProtection="1">
      <alignment horizontal="center" vertical="center" wrapText="1"/>
    </xf>
    <xf numFmtId="0" fontId="24" fillId="0" borderId="2" xfId="6" applyNumberFormat="1" applyFont="1" applyFill="1" applyBorder="1" applyAlignment="1" applyProtection="1">
      <alignment horizontal="center" vertical="center"/>
    </xf>
  </cellXfs>
  <cellStyles count="13">
    <cellStyle name="Normal" xfId="0" builtinId="0"/>
    <cellStyle name="Normal 2" xfId="5" xr:uid="{00000000-0005-0000-0000-000001000000}"/>
    <cellStyle name="Normal 2 2" xfId="6" xr:uid="{00000000-0005-0000-0000-000002000000}"/>
    <cellStyle name="Normal 2 3" xfId="11" xr:uid="{00000000-0005-0000-0000-000003000000}"/>
    <cellStyle name="Normal 2 3 2" xfId="12" xr:uid="{00000000-0005-0000-0000-000004000000}"/>
    <cellStyle name="Normal 3" xfId="7" xr:uid="{00000000-0005-0000-0000-000005000000}"/>
    <cellStyle name="Normal 4" xfId="8" xr:uid="{00000000-0005-0000-0000-000006000000}"/>
    <cellStyle name="Normal 5" xfId="4" xr:uid="{00000000-0005-0000-0000-000007000000}"/>
    <cellStyle name="Percent 2" xfId="9" xr:uid="{00000000-0005-0000-0000-000008000000}"/>
    <cellStyle name="Percent 3" xfId="10" xr:uid="{00000000-0005-0000-0000-000009000000}"/>
    <cellStyle name="Standard_AA_1" xfId="1" xr:uid="{00000000-0005-0000-0000-00000A000000}"/>
    <cellStyle name="Standard_Auswertung VDA" xfId="2" xr:uid="{00000000-0005-0000-0000-00000B000000}"/>
    <cellStyle name="Standard_VAERGEBN" xfId="3" xr:uid="{00000000-0005-0000-0000-00000C000000}"/>
  </cellStyles>
  <dxfs count="15">
    <dxf>
      <fill>
        <patternFill>
          <bgColor theme="1"/>
        </patternFill>
      </fill>
    </dxf>
    <dxf>
      <fill>
        <patternFill>
          <bgColor theme="1"/>
        </patternFill>
      </fill>
    </dxf>
    <dxf>
      <fill>
        <patternFill>
          <bgColor theme="1"/>
        </patternFill>
      </fill>
    </dxf>
    <dxf>
      <font>
        <condense val="0"/>
        <extend val="0"/>
        <color indexed="8"/>
      </font>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b/>
        <i val="0"/>
        <condense val="0"/>
        <extend val="0"/>
        <color indexed="9"/>
      </font>
      <fill>
        <patternFill>
          <bgColor indexed="10"/>
        </patternFill>
      </fill>
    </dxf>
    <dxf>
      <fill>
        <patternFill>
          <bgColor indexed="11"/>
        </patternFill>
      </fill>
    </dxf>
    <dxf>
      <font>
        <b/>
        <i val="0"/>
        <condense val="0"/>
        <extend val="0"/>
      </font>
      <fill>
        <patternFill>
          <bgColor indexed="10"/>
        </patternFill>
      </fill>
    </dxf>
    <dxf>
      <font>
        <b/>
        <i val="0"/>
        <condense val="0"/>
        <extend val="0"/>
        <color indexed="9"/>
      </font>
      <fill>
        <patternFill>
          <bgColor indexed="10"/>
        </patternFill>
      </fill>
    </dxf>
    <dxf>
      <font>
        <b val="0"/>
        <i val="0"/>
        <condense val="0"/>
        <extend val="0"/>
        <color auto="1"/>
      </font>
      <fill>
        <patternFill>
          <bgColor indexed="11"/>
        </patternFill>
      </fill>
    </dxf>
    <dxf>
      <fill>
        <patternFill>
          <bgColor indexed="11"/>
        </patternFill>
      </fill>
    </dxf>
    <dxf>
      <font>
        <b/>
        <i val="0"/>
        <condense val="0"/>
        <extend val="0"/>
        <color indexed="9"/>
      </font>
      <fill>
        <patternFill>
          <bgColor indexed="10"/>
        </patternFill>
      </fill>
    </dxf>
    <dxf>
      <font>
        <b val="0"/>
        <i val="0"/>
        <condense val="0"/>
        <extend val="0"/>
        <color auto="1"/>
      </font>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2745289</xdr:colOff>
      <xdr:row>0</xdr:row>
      <xdr:rowOff>899082</xdr:rowOff>
    </xdr:to>
    <xdr:pic>
      <xdr:nvPicPr>
        <xdr:cNvPr id="4" name="Picture 3">
          <a:extLst>
            <a:ext uri="{FF2B5EF4-FFF2-40B4-BE49-F238E27FC236}">
              <a16:creationId xmlns:a16="http://schemas.microsoft.com/office/drawing/2014/main" id="{929D7341-B77A-40D3-8930-F3F48B40F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745288" cy="899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286884</xdr:colOff>
      <xdr:row>1</xdr:row>
      <xdr:rowOff>261620</xdr:rowOff>
    </xdr:to>
    <xdr:pic>
      <xdr:nvPicPr>
        <xdr:cNvPr id="4" name="Picture 3">
          <a:extLst>
            <a:ext uri="{FF2B5EF4-FFF2-40B4-BE49-F238E27FC236}">
              <a16:creationId xmlns:a16="http://schemas.microsoft.com/office/drawing/2014/main" id="{A963E773-9C02-45C3-8052-60210E4A0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78524" cy="6654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964588</xdr:colOff>
      <xdr:row>1</xdr:row>
      <xdr:rowOff>305752</xdr:rowOff>
    </xdr:to>
    <xdr:pic>
      <xdr:nvPicPr>
        <xdr:cNvPr id="4" name="Picture 3">
          <a:extLst>
            <a:ext uri="{FF2B5EF4-FFF2-40B4-BE49-F238E27FC236}">
              <a16:creationId xmlns:a16="http://schemas.microsoft.com/office/drawing/2014/main" id="{43218D8A-1BC7-4E73-B724-1B27AD12A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24244" cy="662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1143000</xdr:colOff>
      <xdr:row>1</xdr:row>
      <xdr:rowOff>407249</xdr:rowOff>
    </xdr:to>
    <xdr:pic>
      <xdr:nvPicPr>
        <xdr:cNvPr id="6" name="Picture 5">
          <a:extLst>
            <a:ext uri="{FF2B5EF4-FFF2-40B4-BE49-F238E27FC236}">
              <a16:creationId xmlns:a16="http://schemas.microsoft.com/office/drawing/2014/main" id="{49FB8408-E7A6-4296-9B54-061E3BFE87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43735" cy="8330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A24"/>
  <sheetViews>
    <sheetView tabSelected="1" view="pageLayout" zoomScale="73" zoomScaleNormal="90" zoomScaleSheetLayoutView="100" zoomScalePageLayoutView="73" workbookViewId="0">
      <selection activeCell="A21" sqref="A21"/>
    </sheetView>
  </sheetViews>
  <sheetFormatPr defaultRowHeight="12.75"/>
  <cols>
    <col min="1" max="1" width="192" customWidth="1"/>
  </cols>
  <sheetData>
    <row r="1" spans="1:1" ht="74.25" customHeight="1">
      <c r="A1" s="195" t="s">
        <v>144</v>
      </c>
    </row>
    <row r="2" spans="1:1" ht="13.5" customHeight="1">
      <c r="A2" s="30"/>
    </row>
    <row r="3" spans="1:1" ht="18">
      <c r="A3" s="166" t="s">
        <v>136</v>
      </c>
    </row>
    <row r="4" spans="1:1" ht="18">
      <c r="A4" s="166"/>
    </row>
    <row r="5" spans="1:1" ht="18">
      <c r="A5" s="167" t="s">
        <v>35</v>
      </c>
    </row>
    <row r="6" spans="1:1" ht="45.75" customHeight="1">
      <c r="A6" s="166" t="s">
        <v>139</v>
      </c>
    </row>
    <row r="7" spans="1:1" ht="27" customHeight="1">
      <c r="A7" s="166" t="s">
        <v>213</v>
      </c>
    </row>
    <row r="8" spans="1:1" ht="18">
      <c r="A8" s="166"/>
    </row>
    <row r="9" spans="1:1" ht="46.5" customHeight="1">
      <c r="A9" s="166" t="s">
        <v>214</v>
      </c>
    </row>
    <row r="10" spans="1:1" ht="18">
      <c r="A10" s="166"/>
    </row>
    <row r="11" spans="1:1" ht="27" customHeight="1">
      <c r="A11" s="166" t="s">
        <v>224</v>
      </c>
    </row>
    <row r="12" spans="1:1" ht="18">
      <c r="A12" s="166"/>
    </row>
    <row r="13" spans="1:1" ht="21.75" customHeight="1">
      <c r="A13" s="166" t="s">
        <v>225</v>
      </c>
    </row>
    <row r="14" spans="1:1" ht="16.5" customHeight="1">
      <c r="A14" s="166"/>
    </row>
    <row r="15" spans="1:1" ht="21" customHeight="1">
      <c r="A15" s="166" t="s">
        <v>215</v>
      </c>
    </row>
    <row r="16" spans="1:1" ht="19.5" customHeight="1">
      <c r="A16" s="166"/>
    </row>
    <row r="17" spans="1:1" ht="35.25" customHeight="1">
      <c r="A17" s="166" t="s">
        <v>217</v>
      </c>
    </row>
    <row r="18" spans="1:1" ht="27" customHeight="1">
      <c r="A18" s="193" t="s">
        <v>216</v>
      </c>
    </row>
    <row r="19" spans="1:1" ht="13.5" customHeight="1">
      <c r="A19" s="194"/>
    </row>
    <row r="20" spans="1:1" ht="46.5" customHeight="1">
      <c r="A20" s="166" t="s">
        <v>226</v>
      </c>
    </row>
    <row r="21" spans="1:1" ht="27" customHeight="1">
      <c r="A21" s="166" t="s">
        <v>227</v>
      </c>
    </row>
    <row r="22" spans="1:1" ht="18">
      <c r="A22" s="166"/>
    </row>
    <row r="23" spans="1:1" ht="18">
      <c r="A23" s="166"/>
    </row>
    <row r="24" spans="1:1" ht="18">
      <c r="A24" s="166" t="s">
        <v>137</v>
      </c>
    </row>
  </sheetData>
  <sheetProtection algorithmName="SHA-512" hashValue="zUrZrbJQiPZlFeh6MnxFfqEzcBo7DHMVvbdRQVg3Bvg0Q/Dkv1jGUlftyRJqZLNUr8Xe+ukLN+bfIQYo/u5T+w==" saltValue="5zF8aegIRieK32FcVDkf+Q==" spinCount="100000" sheet="1" objects="1" scenarios="1"/>
  <phoneticPr fontId="20" type="noConversion"/>
  <pageMargins left="0.78740157480314965" right="0.78740157480314965" top="0.98425196850393704" bottom="0.98425196850393704" header="0.51181102362204722" footer="0.51181102362204722"/>
  <pageSetup paperSize="9" scale="67" orientation="portrait" r:id="rId1"/>
  <headerFooter alignWithMargins="0">
    <oddHeader>&amp;LVS069 Appendix E
Soldering Requirements and Assessment Report</oddHeader>
    <oddFooter>&amp;LVersion 1.0 / 1-Apr-2018&amp;C&amp;A&amp;R&amp;P (&amp;N)</oddFooter>
  </headerFooter>
  <colBreaks count="1" manualBreakCount="1">
    <brk id="3" max="14"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4"/>
  </sheetPr>
  <dimension ref="A1:Y99"/>
  <sheetViews>
    <sheetView showGridLines="0" view="pageLayout" zoomScaleNormal="90" zoomScaleSheetLayoutView="85" workbookViewId="0">
      <selection activeCell="P1" sqref="P1:R1"/>
    </sheetView>
  </sheetViews>
  <sheetFormatPr defaultColWidth="4.85546875" defaultRowHeight="12.75"/>
  <cols>
    <col min="1" max="12" width="8" style="92" customWidth="1"/>
    <col min="13" max="13" width="9" style="92" customWidth="1"/>
    <col min="14" max="18" width="8" style="92" customWidth="1"/>
    <col min="19" max="19" width="6.5703125" style="92" customWidth="1"/>
    <col min="20" max="20" width="4.85546875" style="92" hidden="1" customWidth="1"/>
    <col min="21" max="21" width="11.85546875" style="92" customWidth="1"/>
    <col min="22" max="16384" width="4.85546875" style="92"/>
  </cols>
  <sheetData>
    <row r="1" spans="1:23" ht="32.25" customHeight="1">
      <c r="A1" s="33"/>
      <c r="B1" s="20"/>
      <c r="C1" s="20"/>
      <c r="D1" s="20"/>
      <c r="E1" s="20"/>
      <c r="F1" s="354" t="s">
        <v>220</v>
      </c>
      <c r="G1" s="355"/>
      <c r="H1" s="355"/>
      <c r="I1" s="355"/>
      <c r="J1" s="355"/>
      <c r="K1" s="355"/>
      <c r="L1" s="355"/>
      <c r="M1" s="84"/>
      <c r="N1" s="34"/>
      <c r="O1" s="35" t="s">
        <v>48</v>
      </c>
      <c r="P1" s="345"/>
      <c r="Q1" s="346"/>
      <c r="R1" s="347"/>
      <c r="S1" s="91"/>
    </row>
    <row r="2" spans="1:23" ht="30.75" customHeight="1" thickBot="1">
      <c r="A2" s="36"/>
      <c r="B2" s="19"/>
      <c r="C2" s="19"/>
      <c r="D2" s="19"/>
      <c r="E2" s="19"/>
      <c r="F2" s="356"/>
      <c r="G2" s="356"/>
      <c r="H2" s="356"/>
      <c r="I2" s="356"/>
      <c r="J2" s="356"/>
      <c r="K2" s="356"/>
      <c r="L2" s="356"/>
      <c r="M2" s="85"/>
      <c r="N2" s="37"/>
      <c r="O2" s="38" t="s">
        <v>47</v>
      </c>
      <c r="P2" s="348"/>
      <c r="Q2" s="349"/>
      <c r="R2" s="350"/>
    </row>
    <row r="3" spans="1:23" ht="4.5" customHeight="1">
      <c r="A3" s="39"/>
      <c r="B3" s="40"/>
      <c r="C3" s="40"/>
      <c r="D3" s="40"/>
      <c r="E3" s="40"/>
      <c r="F3" s="41"/>
      <c r="G3" s="42"/>
      <c r="H3" s="42"/>
      <c r="I3" s="42"/>
      <c r="J3" s="42"/>
      <c r="K3" s="42"/>
      <c r="L3" s="42"/>
      <c r="M3" s="42"/>
      <c r="N3" s="42"/>
      <c r="O3" s="40"/>
      <c r="P3" s="40"/>
      <c r="Q3" s="40"/>
      <c r="R3" s="43"/>
    </row>
    <row r="4" spans="1:23" s="4" customFormat="1" ht="18.75" customHeight="1">
      <c r="A4" s="44" t="s">
        <v>7</v>
      </c>
      <c r="B4" s="100"/>
      <c r="C4" s="100"/>
      <c r="D4" s="351"/>
      <c r="E4" s="352"/>
      <c r="F4" s="352"/>
      <c r="G4" s="352"/>
      <c r="H4" s="352"/>
      <c r="I4" s="352"/>
      <c r="J4" s="352"/>
      <c r="K4" s="352"/>
      <c r="L4" s="352"/>
      <c r="M4" s="352"/>
      <c r="N4" s="352"/>
      <c r="O4" s="352"/>
      <c r="P4" s="352"/>
      <c r="Q4" s="352"/>
      <c r="R4" s="353"/>
    </row>
    <row r="5" spans="1:23" s="4" customFormat="1" ht="6" customHeight="1">
      <c r="A5" s="44"/>
      <c r="B5" s="100"/>
      <c r="C5" s="100"/>
      <c r="D5" s="45"/>
      <c r="E5" s="45"/>
      <c r="F5" s="46"/>
      <c r="G5" s="47"/>
      <c r="H5" s="47"/>
      <c r="I5" s="47"/>
      <c r="J5" s="47"/>
      <c r="K5" s="47"/>
      <c r="L5" s="47"/>
      <c r="M5" s="47"/>
      <c r="N5" s="47"/>
      <c r="O5" s="45"/>
      <c r="P5" s="45"/>
      <c r="Q5" s="45"/>
      <c r="R5" s="48"/>
    </row>
    <row r="6" spans="1:23" s="4" customFormat="1" ht="18.75" customHeight="1">
      <c r="A6" s="44" t="s">
        <v>6</v>
      </c>
      <c r="B6" s="100"/>
      <c r="C6" s="100"/>
      <c r="D6" s="351"/>
      <c r="E6" s="352"/>
      <c r="F6" s="352"/>
      <c r="G6" s="352"/>
      <c r="H6" s="352"/>
      <c r="I6" s="352"/>
      <c r="J6" s="352"/>
      <c r="K6" s="352"/>
      <c r="L6" s="352"/>
      <c r="M6" s="352"/>
      <c r="N6" s="352"/>
      <c r="O6" s="352"/>
      <c r="P6" s="352"/>
      <c r="Q6" s="352"/>
      <c r="R6" s="353"/>
    </row>
    <row r="7" spans="1:23" s="4" customFormat="1" ht="6" customHeight="1">
      <c r="A7" s="44"/>
      <c r="B7" s="100"/>
      <c r="C7" s="100"/>
      <c r="D7" s="45"/>
      <c r="E7" s="45"/>
      <c r="F7" s="46"/>
      <c r="G7" s="47"/>
      <c r="H7" s="47"/>
      <c r="I7" s="47"/>
      <c r="J7" s="47"/>
      <c r="K7" s="47"/>
      <c r="L7" s="47"/>
      <c r="M7" s="47"/>
      <c r="N7" s="47"/>
      <c r="O7" s="45"/>
      <c r="P7" s="45"/>
      <c r="Q7" s="45"/>
      <c r="R7" s="48"/>
    </row>
    <row r="8" spans="1:23" s="4" customFormat="1" ht="15.75">
      <c r="A8" s="44" t="s">
        <v>26</v>
      </c>
      <c r="B8" s="100"/>
      <c r="C8" s="100"/>
      <c r="D8" s="351"/>
      <c r="E8" s="352"/>
      <c r="F8" s="352"/>
      <c r="G8" s="352"/>
      <c r="H8" s="352"/>
      <c r="I8" s="352"/>
      <c r="J8" s="352"/>
      <c r="K8" s="352"/>
      <c r="L8" s="352"/>
      <c r="M8" s="352"/>
      <c r="N8" s="352"/>
      <c r="O8" s="352"/>
      <c r="P8" s="352"/>
      <c r="Q8" s="352"/>
      <c r="R8" s="353"/>
    </row>
    <row r="9" spans="1:23" s="4" customFormat="1" ht="6" customHeight="1">
      <c r="A9" s="49"/>
      <c r="B9" s="101"/>
      <c r="C9" s="101"/>
      <c r="D9" s="45"/>
      <c r="E9" s="45"/>
      <c r="F9" s="45"/>
      <c r="G9" s="45"/>
      <c r="H9" s="45"/>
      <c r="I9" s="45"/>
      <c r="J9" s="45"/>
      <c r="K9" s="45"/>
      <c r="L9" s="45"/>
      <c r="M9" s="45"/>
      <c r="N9" s="45"/>
      <c r="O9" s="45"/>
      <c r="P9" s="45"/>
      <c r="Q9" s="45"/>
      <c r="R9" s="48"/>
    </row>
    <row r="10" spans="1:23" s="5" customFormat="1" ht="15.75">
      <c r="A10" s="44" t="s">
        <v>5</v>
      </c>
      <c r="B10" s="100"/>
      <c r="C10" s="100"/>
      <c r="D10" s="351"/>
      <c r="E10" s="385"/>
      <c r="F10" s="385"/>
      <c r="G10" s="385"/>
      <c r="H10" s="385"/>
      <c r="I10" s="385"/>
      <c r="J10" s="385"/>
      <c r="K10" s="385"/>
      <c r="L10" s="385"/>
      <c r="M10" s="385"/>
      <c r="N10" s="385"/>
      <c r="O10" s="385"/>
      <c r="P10" s="385"/>
      <c r="Q10" s="385"/>
      <c r="R10" s="386"/>
    </row>
    <row r="11" spans="1:23" s="5" customFormat="1" ht="6" customHeight="1">
      <c r="A11" s="44"/>
      <c r="B11" s="100"/>
      <c r="C11" s="100"/>
      <c r="D11" s="9"/>
      <c r="E11" s="9"/>
      <c r="F11" s="9"/>
      <c r="G11" s="9"/>
      <c r="H11" s="9"/>
      <c r="I11" s="9"/>
      <c r="J11" s="9"/>
      <c r="K11" s="9"/>
      <c r="L11" s="82"/>
      <c r="M11" s="82"/>
      <c r="N11" s="82"/>
      <c r="O11" s="82"/>
      <c r="P11" s="50"/>
      <c r="Q11" s="50"/>
      <c r="R11" s="133"/>
      <c r="S11" s="9"/>
      <c r="T11" s="51"/>
      <c r="U11" s="51"/>
      <c r="V11" s="51"/>
      <c r="W11" s="24"/>
    </row>
    <row r="12" spans="1:23" s="5" customFormat="1" ht="15.75">
      <c r="A12" s="81" t="s">
        <v>40</v>
      </c>
      <c r="B12" s="80"/>
      <c r="C12" s="80"/>
      <c r="D12" s="80"/>
      <c r="E12" s="79"/>
      <c r="F12" s="351"/>
      <c r="G12" s="385"/>
      <c r="H12" s="385"/>
      <c r="I12" s="385"/>
      <c r="J12" s="385"/>
      <c r="K12" s="385"/>
      <c r="L12" s="385"/>
      <c r="M12" s="385"/>
      <c r="N12" s="385"/>
      <c r="O12" s="385"/>
      <c r="P12" s="385"/>
      <c r="Q12" s="385"/>
      <c r="R12" s="386"/>
      <c r="S12" s="6"/>
    </row>
    <row r="13" spans="1:23" s="6" customFormat="1" ht="6" customHeight="1">
      <c r="A13" s="52"/>
      <c r="B13" s="15"/>
      <c r="C13" s="15"/>
      <c r="D13" s="9"/>
      <c r="E13" s="9"/>
      <c r="F13" s="9"/>
      <c r="G13" s="9"/>
      <c r="H13" s="9"/>
      <c r="I13" s="9"/>
      <c r="J13" s="9"/>
      <c r="K13" s="9"/>
      <c r="L13" s="9"/>
      <c r="M13" s="9"/>
      <c r="N13" s="9"/>
      <c r="O13" s="9"/>
      <c r="P13" s="9"/>
      <c r="Q13" s="9"/>
      <c r="R13" s="53"/>
    </row>
    <row r="14" spans="1:23" s="5" customFormat="1" ht="15" customHeight="1">
      <c r="A14" s="44" t="s">
        <v>41</v>
      </c>
      <c r="B14" s="100"/>
      <c r="C14" s="100"/>
      <c r="D14" s="13"/>
      <c r="E14" s="54"/>
      <c r="F14" s="387"/>
      <c r="G14" s="388"/>
      <c r="H14" s="24"/>
      <c r="I14" s="24"/>
      <c r="J14" s="24"/>
      <c r="K14" s="10" t="s">
        <v>42</v>
      </c>
      <c r="L14" s="24"/>
      <c r="M14" s="14"/>
      <c r="N14" s="15"/>
      <c r="O14" s="15"/>
      <c r="P14" s="24"/>
      <c r="Q14" s="387"/>
      <c r="R14" s="389"/>
      <c r="S14" s="6"/>
    </row>
    <row r="15" spans="1:23" s="6" customFormat="1" ht="6" customHeight="1">
      <c r="A15" s="52"/>
      <c r="B15" s="15"/>
      <c r="C15" s="15"/>
      <c r="D15" s="13"/>
      <c r="E15" s="13"/>
      <c r="F15" s="13"/>
      <c r="G15" s="13"/>
      <c r="H15" s="13"/>
      <c r="I15" s="13"/>
      <c r="J15" s="13"/>
      <c r="K15" s="13"/>
      <c r="L15" s="13"/>
      <c r="M15" s="13"/>
      <c r="N15" s="13"/>
      <c r="O15" s="13"/>
      <c r="P15" s="13"/>
      <c r="Q15" s="13"/>
      <c r="R15" s="53"/>
    </row>
    <row r="16" spans="1:23" s="6" customFormat="1" ht="15.75" customHeight="1">
      <c r="A16" s="55" t="s">
        <v>43</v>
      </c>
      <c r="B16" s="10"/>
      <c r="C16" s="10"/>
      <c r="D16" s="7"/>
      <c r="E16" s="13"/>
      <c r="F16" s="351"/>
      <c r="G16" s="352"/>
      <c r="H16" s="352"/>
      <c r="I16" s="352"/>
      <c r="J16" s="352"/>
      <c r="K16" s="352"/>
      <c r="L16" s="352"/>
      <c r="M16" s="352"/>
      <c r="N16" s="352"/>
      <c r="O16" s="352"/>
      <c r="P16" s="352"/>
      <c r="Q16" s="352"/>
      <c r="R16" s="353"/>
    </row>
    <row r="17" spans="1:18" s="6" customFormat="1" ht="6" customHeight="1">
      <c r="A17" s="55"/>
      <c r="B17" s="10"/>
      <c r="C17" s="10"/>
      <c r="D17" s="7"/>
      <c r="E17" s="13"/>
      <c r="F17" s="9"/>
      <c r="G17" s="168"/>
      <c r="H17" s="168"/>
      <c r="I17" s="168"/>
      <c r="J17" s="168"/>
      <c r="K17" s="168"/>
      <c r="L17" s="168"/>
      <c r="M17" s="168"/>
      <c r="N17" s="168"/>
      <c r="O17" s="168"/>
      <c r="P17" s="168"/>
      <c r="Q17" s="168"/>
      <c r="R17" s="169"/>
    </row>
    <row r="18" spans="1:18" s="6" customFormat="1" ht="15.75" customHeight="1">
      <c r="A18" s="55" t="s">
        <v>134</v>
      </c>
      <c r="B18" s="10"/>
      <c r="C18" s="10"/>
      <c r="D18" s="7"/>
      <c r="E18" s="13"/>
      <c r="F18" s="351"/>
      <c r="G18" s="352"/>
      <c r="H18" s="352"/>
      <c r="I18" s="352"/>
      <c r="J18" s="352"/>
      <c r="K18" s="352"/>
      <c r="L18" s="352"/>
      <c r="M18" s="352"/>
      <c r="N18" s="352"/>
      <c r="O18" s="352"/>
      <c r="P18" s="352"/>
      <c r="Q18" s="352"/>
      <c r="R18" s="353"/>
    </row>
    <row r="19" spans="1:18" s="6" customFormat="1" ht="6" customHeight="1">
      <c r="A19" s="55"/>
      <c r="B19" s="10"/>
      <c r="C19" s="10"/>
      <c r="D19" s="9"/>
      <c r="E19" s="9"/>
      <c r="F19" s="9"/>
      <c r="G19" s="9"/>
      <c r="H19" s="9"/>
      <c r="I19" s="9"/>
      <c r="J19" s="9"/>
      <c r="K19" s="9"/>
      <c r="L19" s="9"/>
      <c r="M19" s="9"/>
      <c r="N19" s="9"/>
      <c r="O19" s="9"/>
      <c r="P19" s="9"/>
      <c r="Q19" s="9"/>
      <c r="R19" s="56"/>
    </row>
    <row r="20" spans="1:18" s="6" customFormat="1" ht="12" customHeight="1">
      <c r="A20" s="55"/>
      <c r="B20" s="10"/>
      <c r="C20" s="10"/>
      <c r="D20" s="9"/>
      <c r="E20" s="9"/>
      <c r="F20" s="9"/>
      <c r="G20" s="9"/>
      <c r="H20" s="9"/>
      <c r="I20" s="9"/>
      <c r="J20" s="9"/>
      <c r="K20" s="9"/>
      <c r="L20" s="9"/>
      <c r="M20" s="9"/>
      <c r="N20" s="9"/>
      <c r="O20" s="9"/>
      <c r="P20" s="9"/>
      <c r="Q20" s="9"/>
      <c r="R20" s="56"/>
    </row>
    <row r="21" spans="1:18" s="6" customFormat="1" ht="32.25" customHeight="1">
      <c r="A21" s="378" t="s">
        <v>138</v>
      </c>
      <c r="B21" s="379"/>
      <c r="C21" s="380"/>
      <c r="D21" s="390"/>
      <c r="E21" s="391"/>
      <c r="F21" s="9"/>
      <c r="G21" s="381" t="s">
        <v>55</v>
      </c>
      <c r="H21" s="382"/>
      <c r="I21" s="383"/>
      <c r="J21" s="83"/>
      <c r="K21" s="7"/>
      <c r="L21" s="10" t="s">
        <v>54</v>
      </c>
      <c r="M21" s="7"/>
      <c r="N21" s="384"/>
      <c r="O21" s="352"/>
      <c r="P21" s="352"/>
      <c r="Q21" s="352"/>
      <c r="R21" s="353"/>
    </row>
    <row r="22" spans="1:18" s="6" customFormat="1" ht="11.25" customHeight="1">
      <c r="A22" s="73"/>
      <c r="B22" s="32"/>
      <c r="C22" s="32"/>
      <c r="D22" s="151"/>
      <c r="E22" s="13"/>
      <c r="F22" s="9"/>
      <c r="G22" s="7"/>
      <c r="H22" s="7"/>
      <c r="I22" s="13"/>
      <c r="J22" s="13"/>
      <c r="K22" s="32"/>
      <c r="L22" s="152"/>
      <c r="M22" s="10"/>
      <c r="N22" s="10"/>
      <c r="O22" s="151"/>
      <c r="P22" s="13"/>
      <c r="Q22" s="26"/>
      <c r="R22" s="153"/>
    </row>
    <row r="23" spans="1:18" s="6" customFormat="1" ht="31.5" customHeight="1">
      <c r="A23" s="378" t="s">
        <v>49</v>
      </c>
      <c r="B23" s="379"/>
      <c r="C23" s="380"/>
      <c r="D23" s="390"/>
      <c r="E23" s="391"/>
      <c r="F23" s="9"/>
      <c r="G23" s="7"/>
      <c r="H23" s="7"/>
      <c r="I23" s="13"/>
      <c r="J23" s="13"/>
      <c r="K23" s="32"/>
      <c r="L23" s="152"/>
      <c r="M23" s="10"/>
      <c r="N23" s="10"/>
      <c r="O23" s="151"/>
      <c r="P23" s="13"/>
      <c r="Q23" s="26"/>
      <c r="R23" s="153"/>
    </row>
    <row r="24" spans="1:18" s="6" customFormat="1" ht="9.75" customHeight="1">
      <c r="A24" s="73"/>
      <c r="B24" s="32"/>
      <c r="C24" s="32"/>
      <c r="D24" s="151"/>
      <c r="E24" s="13"/>
      <c r="F24" s="9"/>
      <c r="G24" s="7"/>
      <c r="H24" s="7"/>
      <c r="I24" s="13"/>
      <c r="J24" s="13"/>
      <c r="K24" s="32"/>
      <c r="L24" s="152"/>
      <c r="M24" s="10"/>
      <c r="N24" s="10"/>
      <c r="O24" s="151"/>
      <c r="P24" s="13"/>
      <c r="Q24" s="26"/>
      <c r="R24" s="153"/>
    </row>
    <row r="25" spans="1:18" s="6" customFormat="1" ht="6" customHeight="1">
      <c r="A25" s="55"/>
      <c r="B25" s="10"/>
      <c r="C25" s="10"/>
      <c r="D25" s="9"/>
      <c r="E25" s="9"/>
      <c r="F25" s="9"/>
      <c r="G25" s="9"/>
      <c r="H25" s="9"/>
      <c r="I25" s="9"/>
      <c r="J25" s="9"/>
      <c r="K25" s="9"/>
      <c r="L25" s="9"/>
      <c r="M25" s="9"/>
      <c r="N25" s="9"/>
      <c r="O25" s="9"/>
      <c r="P25" s="9"/>
      <c r="Q25" s="9"/>
      <c r="R25" s="56"/>
    </row>
    <row r="26" spans="1:18" s="6" customFormat="1" ht="6" customHeight="1">
      <c r="A26" s="55"/>
      <c r="B26" s="10"/>
      <c r="C26" s="10"/>
      <c r="D26" s="9"/>
      <c r="E26" s="9"/>
      <c r="F26" s="9"/>
      <c r="G26" s="9"/>
      <c r="H26" s="9"/>
      <c r="I26" s="9"/>
      <c r="J26" s="9"/>
      <c r="K26" s="9"/>
      <c r="L26" s="9"/>
      <c r="M26" s="9"/>
      <c r="N26" s="9"/>
      <c r="O26" s="9"/>
      <c r="P26" s="9"/>
      <c r="Q26" s="9"/>
      <c r="R26" s="56"/>
    </row>
    <row r="27" spans="1:18" s="5" customFormat="1" ht="15.75" customHeight="1">
      <c r="A27" s="44" t="s">
        <v>8</v>
      </c>
      <c r="B27" s="100"/>
      <c r="C27" s="100"/>
      <c r="D27" s="83"/>
      <c r="E27" s="149" t="s">
        <v>72</v>
      </c>
      <c r="F27" s="9"/>
      <c r="G27" s="9"/>
      <c r="H27" s="24"/>
      <c r="I27" s="24"/>
      <c r="J27" s="9"/>
      <c r="K27" s="9"/>
      <c r="L27" s="9"/>
      <c r="M27" s="9"/>
      <c r="N27" s="9"/>
      <c r="O27" s="9"/>
      <c r="P27" s="9"/>
      <c r="Q27" s="24"/>
      <c r="R27" s="134"/>
    </row>
    <row r="28" spans="1:18" s="5" customFormat="1" ht="15.75" customHeight="1">
      <c r="A28" s="44"/>
      <c r="B28" s="100"/>
      <c r="C28" s="100"/>
      <c r="D28" s="83"/>
      <c r="E28" s="149" t="s">
        <v>56</v>
      </c>
      <c r="F28" s="24"/>
      <c r="G28" s="9"/>
      <c r="H28" s="24"/>
      <c r="I28" s="24"/>
      <c r="J28" s="9"/>
      <c r="K28" s="9"/>
      <c r="L28" s="9"/>
      <c r="M28" s="9"/>
      <c r="N28" s="9"/>
      <c r="O28" s="9"/>
      <c r="P28" s="9"/>
      <c r="Q28" s="24"/>
      <c r="R28" s="134"/>
    </row>
    <row r="29" spans="1:18" s="5" customFormat="1" ht="15.75" customHeight="1">
      <c r="A29" s="44"/>
      <c r="B29" s="100"/>
      <c r="C29" s="100"/>
      <c r="D29" s="83"/>
      <c r="E29" s="149" t="s">
        <v>57</v>
      </c>
      <c r="F29" s="24"/>
      <c r="G29" s="9"/>
      <c r="H29" s="24"/>
      <c r="I29" s="24"/>
      <c r="J29" s="9"/>
      <c r="K29" s="9"/>
      <c r="L29" s="9"/>
      <c r="M29" s="9"/>
      <c r="N29" s="9"/>
      <c r="O29" s="9"/>
      <c r="P29" s="9"/>
      <c r="Q29" s="24"/>
      <c r="R29" s="134"/>
    </row>
    <row r="30" spans="1:18" s="5" customFormat="1" ht="15.75" customHeight="1">
      <c r="A30" s="44"/>
      <c r="B30" s="100"/>
      <c r="C30" s="100"/>
      <c r="D30" s="83"/>
      <c r="E30" s="149" t="s">
        <v>58</v>
      </c>
      <c r="F30" s="9"/>
      <c r="G30" s="9"/>
      <c r="H30" s="24"/>
      <c r="I30" s="24"/>
      <c r="J30" s="9"/>
      <c r="K30" s="9"/>
      <c r="L30" s="9"/>
      <c r="M30" s="9"/>
      <c r="N30" s="9"/>
      <c r="O30" s="9"/>
      <c r="P30" s="9"/>
      <c r="Q30" s="24"/>
      <c r="R30" s="134"/>
    </row>
    <row r="31" spans="1:18" s="5" customFormat="1" ht="15.75" customHeight="1">
      <c r="A31" s="44"/>
      <c r="B31" s="100"/>
      <c r="C31" s="100"/>
      <c r="D31" s="83"/>
      <c r="E31" s="149" t="s">
        <v>59</v>
      </c>
      <c r="F31" s="24"/>
      <c r="G31" s="9"/>
      <c r="H31" s="24"/>
      <c r="I31" s="24"/>
      <c r="J31" s="9"/>
      <c r="K31" s="9"/>
      <c r="L31" s="9"/>
      <c r="M31" s="9"/>
      <c r="N31" s="9"/>
      <c r="O31" s="9"/>
      <c r="P31" s="9"/>
      <c r="Q31" s="24"/>
      <c r="R31" s="134"/>
    </row>
    <row r="32" spans="1:18" s="5" customFormat="1" ht="15.75" customHeight="1">
      <c r="A32" s="44"/>
      <c r="B32" s="100"/>
      <c r="C32" s="100"/>
      <c r="D32" s="83"/>
      <c r="E32" s="149" t="s">
        <v>9</v>
      </c>
      <c r="F32" s="360"/>
      <c r="G32" s="360"/>
      <c r="H32" s="360"/>
      <c r="I32" s="360"/>
      <c r="J32" s="360"/>
      <c r="K32" s="360"/>
      <c r="L32" s="360"/>
      <c r="M32" s="360"/>
      <c r="N32" s="360"/>
      <c r="O32" s="360"/>
      <c r="P32" s="360"/>
      <c r="Q32" s="361"/>
      <c r="R32" s="362"/>
    </row>
    <row r="33" spans="1:18" ht="6" customHeight="1">
      <c r="A33" s="57"/>
      <c r="B33" s="21"/>
      <c r="C33" s="21"/>
      <c r="D33" s="21"/>
      <c r="E33" s="21"/>
      <c r="F33" s="21"/>
      <c r="G33" s="21"/>
      <c r="H33" s="21"/>
      <c r="I33" s="2"/>
      <c r="J33" s="2"/>
      <c r="K33" s="21"/>
      <c r="L33" s="21"/>
      <c r="M33" s="21"/>
      <c r="N33" s="21"/>
      <c r="O33" s="21"/>
      <c r="P33" s="21"/>
      <c r="Q33" s="21"/>
      <c r="R33" s="58"/>
    </row>
    <row r="34" spans="1:18" ht="6" customHeight="1">
      <c r="A34" s="59"/>
      <c r="B34" s="22"/>
      <c r="C34" s="22"/>
      <c r="D34" s="22"/>
      <c r="E34" s="22"/>
      <c r="F34" s="22"/>
      <c r="G34" s="22"/>
      <c r="H34" s="22"/>
      <c r="I34" s="22"/>
      <c r="J34" s="22"/>
      <c r="K34" s="22"/>
      <c r="L34" s="22"/>
      <c r="M34" s="22"/>
      <c r="N34" s="22"/>
      <c r="O34" s="22"/>
      <c r="P34" s="22"/>
      <c r="Q34" s="22"/>
      <c r="R34" s="60"/>
    </row>
    <row r="35" spans="1:18" s="93" customFormat="1" ht="15" customHeight="1">
      <c r="A35" s="392" t="s">
        <v>2</v>
      </c>
      <c r="B35" s="393"/>
      <c r="C35" s="394"/>
      <c r="D35" s="400"/>
      <c r="E35" s="358"/>
      <c r="F35" s="358"/>
      <c r="G35" s="358"/>
      <c r="H35" s="358"/>
      <c r="I35" s="366"/>
      <c r="J35" s="367"/>
      <c r="K35" s="367"/>
      <c r="L35" s="368"/>
      <c r="M35" s="368"/>
      <c r="N35" s="369"/>
      <c r="O35" s="357"/>
      <c r="P35" s="358"/>
      <c r="Q35" s="358"/>
      <c r="R35" s="359"/>
    </row>
    <row r="36" spans="1:18" s="93" customFormat="1" ht="15" customHeight="1">
      <c r="A36" s="395"/>
      <c r="B36" s="393"/>
      <c r="C36" s="394"/>
      <c r="D36" s="358"/>
      <c r="E36" s="358"/>
      <c r="F36" s="358"/>
      <c r="G36" s="358"/>
      <c r="H36" s="358"/>
      <c r="I36" s="370"/>
      <c r="J36" s="371"/>
      <c r="K36" s="371"/>
      <c r="L36" s="372"/>
      <c r="M36" s="372"/>
      <c r="N36" s="373"/>
      <c r="O36" s="358"/>
      <c r="P36" s="358"/>
      <c r="Q36" s="358"/>
      <c r="R36" s="359"/>
    </row>
    <row r="37" spans="1:18" s="93" customFormat="1" ht="15" customHeight="1">
      <c r="A37" s="395"/>
      <c r="B37" s="393"/>
      <c r="C37" s="394"/>
      <c r="D37" s="358"/>
      <c r="E37" s="358"/>
      <c r="F37" s="358"/>
      <c r="G37" s="358"/>
      <c r="H37" s="358"/>
      <c r="I37" s="374"/>
      <c r="J37" s="375"/>
      <c r="K37" s="375"/>
      <c r="L37" s="376"/>
      <c r="M37" s="376"/>
      <c r="N37" s="377"/>
      <c r="O37" s="358"/>
      <c r="P37" s="358"/>
      <c r="Q37" s="358"/>
      <c r="R37" s="359"/>
    </row>
    <row r="38" spans="1:18" s="93" customFormat="1" ht="15" customHeight="1">
      <c r="A38" s="396" t="s">
        <v>44</v>
      </c>
      <c r="B38" s="397"/>
      <c r="C38" s="398"/>
      <c r="D38" s="400"/>
      <c r="E38" s="358"/>
      <c r="F38" s="358"/>
      <c r="G38" s="358"/>
      <c r="H38" s="358"/>
      <c r="I38" s="366"/>
      <c r="J38" s="367"/>
      <c r="K38" s="367"/>
      <c r="L38" s="368"/>
      <c r="M38" s="368"/>
      <c r="N38" s="369"/>
      <c r="O38" s="357"/>
      <c r="P38" s="358"/>
      <c r="Q38" s="358"/>
      <c r="R38" s="359"/>
    </row>
    <row r="39" spans="1:18" s="93" customFormat="1" ht="15" customHeight="1">
      <c r="A39" s="399"/>
      <c r="B39" s="397"/>
      <c r="C39" s="398"/>
      <c r="D39" s="358"/>
      <c r="E39" s="358"/>
      <c r="F39" s="358"/>
      <c r="G39" s="358"/>
      <c r="H39" s="358"/>
      <c r="I39" s="370"/>
      <c r="J39" s="371"/>
      <c r="K39" s="371"/>
      <c r="L39" s="372"/>
      <c r="M39" s="372"/>
      <c r="N39" s="373"/>
      <c r="O39" s="358"/>
      <c r="P39" s="358"/>
      <c r="Q39" s="358"/>
      <c r="R39" s="359"/>
    </row>
    <row r="40" spans="1:18" s="93" customFormat="1" ht="15" customHeight="1">
      <c r="A40" s="399"/>
      <c r="B40" s="397"/>
      <c r="C40" s="398"/>
      <c r="D40" s="358"/>
      <c r="E40" s="358"/>
      <c r="F40" s="358"/>
      <c r="G40" s="358"/>
      <c r="H40" s="358"/>
      <c r="I40" s="374"/>
      <c r="J40" s="375"/>
      <c r="K40" s="375"/>
      <c r="L40" s="376"/>
      <c r="M40" s="376"/>
      <c r="N40" s="377"/>
      <c r="O40" s="358"/>
      <c r="P40" s="358"/>
      <c r="Q40" s="358"/>
      <c r="R40" s="359"/>
    </row>
    <row r="41" spans="1:18" s="93" customFormat="1" ht="6" customHeight="1">
      <c r="A41" s="63"/>
      <c r="B41" s="2"/>
      <c r="C41" s="2"/>
      <c r="D41" s="2"/>
      <c r="E41" s="2"/>
      <c r="F41" s="2"/>
      <c r="G41" s="64"/>
      <c r="H41" s="64"/>
      <c r="I41" s="64"/>
      <c r="J41" s="64"/>
      <c r="K41" s="64"/>
      <c r="L41" s="64"/>
      <c r="M41" s="64"/>
      <c r="N41" s="64"/>
      <c r="O41" s="64"/>
      <c r="P41" s="64"/>
      <c r="Q41" s="64"/>
      <c r="R41" s="65"/>
    </row>
    <row r="42" spans="1:18" s="93" customFormat="1" ht="6" customHeight="1">
      <c r="A42" s="62"/>
      <c r="B42" s="1"/>
      <c r="C42" s="1"/>
      <c r="D42" s="1"/>
      <c r="E42" s="1"/>
      <c r="F42" s="1"/>
      <c r="G42" s="66"/>
      <c r="H42" s="66"/>
      <c r="I42" s="66"/>
      <c r="J42" s="66"/>
      <c r="K42" s="66"/>
      <c r="L42" s="66"/>
      <c r="M42" s="66"/>
      <c r="N42" s="66"/>
      <c r="O42" s="66"/>
      <c r="P42" s="66"/>
      <c r="Q42" s="66"/>
      <c r="R42" s="67"/>
    </row>
    <row r="43" spans="1:18" s="93" customFormat="1" ht="23.25" customHeight="1">
      <c r="A43" s="135" t="s">
        <v>218</v>
      </c>
      <c r="B43" s="23"/>
      <c r="C43" s="23"/>
      <c r="D43" s="18"/>
      <c r="E43" s="18"/>
      <c r="F43" s="18"/>
      <c r="G43" s="18"/>
      <c r="H43" s="18"/>
      <c r="I43" s="18"/>
      <c r="J43" s="18"/>
      <c r="K43" s="25"/>
      <c r="L43" s="110"/>
      <c r="M43" s="69"/>
      <c r="N43" s="69"/>
      <c r="O43" s="110"/>
      <c r="P43" s="69"/>
      <c r="Q43" s="25"/>
      <c r="R43" s="67"/>
    </row>
    <row r="44" spans="1:18" s="93" customFormat="1" ht="8.25" customHeight="1">
      <c r="A44" s="61"/>
      <c r="B44" s="23"/>
      <c r="C44" s="23"/>
      <c r="D44" s="18"/>
      <c r="E44" s="18"/>
      <c r="F44" s="18"/>
      <c r="G44" s="18"/>
      <c r="H44" s="18"/>
      <c r="I44"/>
      <c r="J44"/>
      <c r="K44"/>
      <c r="L44"/>
      <c r="M44"/>
      <c r="N44" s="77"/>
      <c r="O44" s="78"/>
      <c r="P44" s="77"/>
      <c r="Q44" s="25"/>
      <c r="R44" s="67"/>
    </row>
    <row r="45" spans="1:18" s="93" customFormat="1" ht="16.5" customHeight="1">
      <c r="A45" s="61"/>
      <c r="B45" s="23"/>
      <c r="C45" s="23"/>
      <c r="D45" s="18"/>
      <c r="E45" s="363" t="s">
        <v>143</v>
      </c>
      <c r="F45" s="364"/>
      <c r="G45" s="364"/>
      <c r="H45" s="365"/>
      <c r="I45"/>
      <c r="J45" s="363" t="s">
        <v>219</v>
      </c>
      <c r="K45" s="364"/>
      <c r="L45" s="364"/>
      <c r="M45" s="365"/>
      <c r="N45" s="110"/>
      <c r="O45" s="363" t="s">
        <v>23</v>
      </c>
      <c r="P45" s="408"/>
      <c r="Q45" s="409"/>
      <c r="R45" s="67"/>
    </row>
    <row r="46" spans="1:18" s="93" customFormat="1" ht="7.5" customHeight="1">
      <c r="A46" s="61"/>
      <c r="B46" s="23"/>
      <c r="C46" s="23"/>
      <c r="D46" s="18"/>
      <c r="E46" s="104"/>
      <c r="F46" s="18"/>
      <c r="G46" s="18"/>
      <c r="H46" s="105"/>
      <c r="I46" s="110"/>
      <c r="J46" s="104"/>
      <c r="K46" s="18"/>
      <c r="L46" s="18"/>
      <c r="M46" s="105"/>
      <c r="N46" s="110"/>
      <c r="O46" s="116"/>
      <c r="P46" s="77"/>
      <c r="Q46" s="115"/>
      <c r="R46" s="67"/>
    </row>
    <row r="47" spans="1:18" s="93" customFormat="1" ht="18.75" customHeight="1">
      <c r="A47" s="136" t="s">
        <v>63</v>
      </c>
      <c r="B47" s="23"/>
      <c r="C47" s="23"/>
      <c r="D47" s="18"/>
      <c r="E47" s="106"/>
      <c r="F47" s="402">
        <f>D21</f>
        <v>0</v>
      </c>
      <c r="G47" s="403"/>
      <c r="H47" s="105"/>
      <c r="I47" s="110"/>
      <c r="J47" s="106"/>
      <c r="K47" s="402">
        <f>I21</f>
        <v>0</v>
      </c>
      <c r="L47" s="403"/>
      <c r="M47" s="105"/>
      <c r="N47" s="110"/>
      <c r="O47" s="106"/>
      <c r="P47" s="110"/>
      <c r="Q47" s="105"/>
      <c r="R47" s="67"/>
    </row>
    <row r="48" spans="1:18" s="94" customFormat="1" ht="8.25" customHeight="1">
      <c r="A48" s="137"/>
      <c r="B48" s="74"/>
      <c r="C48" s="74"/>
      <c r="D48" s="75"/>
      <c r="E48" s="107"/>
      <c r="F48" s="155"/>
      <c r="G48" s="155"/>
      <c r="H48" s="108"/>
      <c r="I48" s="118"/>
      <c r="J48" s="107"/>
      <c r="K48" s="155"/>
      <c r="L48" s="155"/>
      <c r="M48" s="108"/>
      <c r="N48" s="118"/>
      <c r="O48" s="117"/>
      <c r="P48" s="118"/>
      <c r="Q48" s="108"/>
      <c r="R48" s="76"/>
    </row>
    <row r="49" spans="1:25" s="93" customFormat="1" ht="20.25" customHeight="1">
      <c r="A49" s="136" t="s">
        <v>189</v>
      </c>
      <c r="B49" s="90"/>
      <c r="C49" s="90"/>
      <c r="D49" s="18"/>
      <c r="E49" s="109"/>
      <c r="F49" s="110"/>
      <c r="G49" s="150"/>
      <c r="H49" s="105"/>
      <c r="I49" s="110"/>
      <c r="J49" s="109"/>
      <c r="K49" s="110"/>
      <c r="L49" s="150">
        <f>'Veoneer Questionnaire'!J27</f>
        <v>0</v>
      </c>
      <c r="M49" s="105"/>
      <c r="N49" s="110"/>
      <c r="O49" s="106"/>
      <c r="P49" s="148">
        <f>G49+L49</f>
        <v>0</v>
      </c>
      <c r="Q49" s="105"/>
      <c r="R49" s="67"/>
    </row>
    <row r="50" spans="1:25" s="93" customFormat="1" ht="11.25" customHeight="1">
      <c r="A50" s="68"/>
      <c r="B50" s="29"/>
      <c r="C50" s="29"/>
      <c r="D50" s="18"/>
      <c r="E50" s="111"/>
      <c r="F50" s="110"/>
      <c r="G50" s="18"/>
      <c r="H50" s="105"/>
      <c r="I50" s="110"/>
      <c r="J50" s="111"/>
      <c r="K50" s="110"/>
      <c r="L50" s="18"/>
      <c r="M50" s="105"/>
      <c r="N50" s="110"/>
      <c r="O50" s="106"/>
      <c r="P50" s="110"/>
      <c r="Q50" s="105"/>
      <c r="R50" s="67"/>
    </row>
    <row r="51" spans="1:25" s="93" customFormat="1" ht="20.25" customHeight="1">
      <c r="A51" s="55" t="s">
        <v>64</v>
      </c>
      <c r="B51" s="29"/>
      <c r="C51" s="29"/>
      <c r="D51" s="9"/>
      <c r="E51" s="109"/>
      <c r="F51" s="110"/>
      <c r="G51" s="150"/>
      <c r="H51" s="105"/>
      <c r="I51" s="110"/>
      <c r="J51" s="109"/>
      <c r="K51" s="110"/>
      <c r="L51" s="150">
        <f>'Veoneer Questionnaire'!K27</f>
        <v>0</v>
      </c>
      <c r="M51" s="105"/>
      <c r="N51" s="110"/>
      <c r="O51" s="106"/>
      <c r="P51" s="148">
        <f>G51+L51</f>
        <v>0</v>
      </c>
      <c r="Q51" s="105"/>
      <c r="R51" s="67"/>
    </row>
    <row r="52" spans="1:25" s="93" customFormat="1" ht="9" customHeight="1">
      <c r="A52" s="55"/>
      <c r="B52" s="29"/>
      <c r="C52" s="29"/>
      <c r="D52" s="9"/>
      <c r="E52" s="112"/>
      <c r="F52" s="110"/>
      <c r="G52" s="11"/>
      <c r="H52" s="105"/>
      <c r="I52" s="110"/>
      <c r="J52" s="112"/>
      <c r="K52" s="110"/>
      <c r="L52" s="11"/>
      <c r="M52" s="105"/>
      <c r="N52" s="110"/>
      <c r="O52" s="106"/>
      <c r="P52" s="110"/>
      <c r="Q52" s="105"/>
      <c r="R52" s="67"/>
    </row>
    <row r="53" spans="1:25" s="93" customFormat="1" ht="20.25" customHeight="1">
      <c r="A53" s="55" t="s">
        <v>60</v>
      </c>
      <c r="B53" s="29"/>
      <c r="C53" s="29"/>
      <c r="D53" s="9"/>
      <c r="E53" s="109"/>
      <c r="F53" s="110"/>
      <c r="G53" s="150"/>
      <c r="H53" s="105"/>
      <c r="I53" s="110"/>
      <c r="J53" s="109"/>
      <c r="K53" s="110"/>
      <c r="L53" s="110"/>
      <c r="M53" s="105"/>
      <c r="N53" s="110"/>
      <c r="O53" s="106"/>
      <c r="P53" s="187" t="str">
        <f>IF(OR(G53="YES",L53="YES"),"FAIL","PASS")</f>
        <v>PASS</v>
      </c>
      <c r="Q53" s="105"/>
      <c r="R53" s="67"/>
    </row>
    <row r="54" spans="1:25" s="93" customFormat="1" ht="8.25" customHeight="1">
      <c r="A54" s="138"/>
      <c r="B54" s="29"/>
      <c r="C54" s="29"/>
      <c r="D54" s="12"/>
      <c r="E54" s="112"/>
      <c r="F54" s="110"/>
      <c r="G54" s="11"/>
      <c r="H54" s="105"/>
      <c r="I54" s="110"/>
      <c r="J54" s="112"/>
      <c r="K54" s="110"/>
      <c r="L54" s="11"/>
      <c r="M54" s="105"/>
      <c r="N54" s="110"/>
      <c r="O54" s="106"/>
      <c r="P54" s="110"/>
      <c r="Q54" s="105"/>
      <c r="R54" s="67"/>
    </row>
    <row r="55" spans="1:25" s="93" customFormat="1" ht="20.25" customHeight="1">
      <c r="A55" s="55" t="s">
        <v>135</v>
      </c>
      <c r="B55" s="24"/>
      <c r="C55" s="24"/>
      <c r="D55" s="9"/>
      <c r="E55" s="109"/>
      <c r="F55" s="192"/>
      <c r="G55" s="103">
        <f>G49+G51</f>
        <v>0</v>
      </c>
      <c r="H55" s="105"/>
      <c r="I55" s="110"/>
      <c r="J55" s="109"/>
      <c r="K55" s="192"/>
      <c r="L55" s="103">
        <f>L49+L51</f>
        <v>0</v>
      </c>
      <c r="M55" s="105"/>
      <c r="N55" s="110"/>
      <c r="O55" s="106"/>
      <c r="P55" s="156">
        <f>P49+P51</f>
        <v>0</v>
      </c>
      <c r="Q55" s="105"/>
      <c r="R55" s="67"/>
    </row>
    <row r="56" spans="1:25" s="93" customFormat="1" ht="9.75" customHeight="1">
      <c r="A56" s="55"/>
      <c r="B56" s="24"/>
      <c r="C56" s="24"/>
      <c r="D56" s="9"/>
      <c r="E56" s="109"/>
      <c r="F56" s="110"/>
      <c r="G56" s="102"/>
      <c r="H56" s="105"/>
      <c r="I56" s="110"/>
      <c r="J56" s="109"/>
      <c r="K56" s="110"/>
      <c r="L56" s="102"/>
      <c r="M56" s="105"/>
      <c r="N56" s="110"/>
      <c r="O56" s="198"/>
      <c r="P56" s="110"/>
      <c r="Q56" s="105"/>
      <c r="R56" s="67"/>
      <c r="V56" s="340"/>
      <c r="W56" s="341"/>
      <c r="X56" s="341"/>
      <c r="Y56" s="341"/>
    </row>
    <row r="57" spans="1:25" s="93" customFormat="1" ht="23.25" customHeight="1">
      <c r="A57" s="55"/>
      <c r="B57" s="24"/>
      <c r="C57" s="24"/>
      <c r="D57" s="9"/>
      <c r="E57" s="191"/>
      <c r="F57" s="189"/>
      <c r="G57" s="189"/>
      <c r="H57" s="190"/>
      <c r="I57"/>
      <c r="J57" s="191"/>
      <c r="K57" s="189"/>
      <c r="L57" s="189"/>
      <c r="M57" s="190"/>
      <c r="N57" s="110"/>
      <c r="O57" s="157"/>
      <c r="P57" s="113"/>
      <c r="Q57" s="114"/>
      <c r="R57" s="67"/>
      <c r="V57" s="341"/>
      <c r="W57" s="341"/>
      <c r="X57" s="341"/>
      <c r="Y57" s="341"/>
    </row>
    <row r="58" spans="1:25" s="93" customFormat="1" ht="15" customHeight="1">
      <c r="A58" s="55"/>
      <c r="B58" s="24"/>
      <c r="C58" s="24"/>
      <c r="D58" s="9"/>
      <c r="E58" s="109"/>
      <c r="F58" s="110"/>
      <c r="G58" s="188" t="s">
        <v>75</v>
      </c>
      <c r="H58" s="105"/>
      <c r="I58" s="110"/>
      <c r="J58"/>
      <c r="K58"/>
      <c r="L58"/>
      <c r="M58"/>
      <c r="N58" s="110"/>
      <c r="O58" s="159"/>
      <c r="P58" s="110"/>
      <c r="Q58" s="110"/>
      <c r="R58" s="67"/>
      <c r="V58" s="158"/>
      <c r="W58" s="158"/>
      <c r="X58" s="158"/>
      <c r="Y58" s="158"/>
    </row>
    <row r="59" spans="1:25" s="93" customFormat="1" ht="20.25" customHeight="1">
      <c r="A59" s="55" t="s">
        <v>62</v>
      </c>
      <c r="B59" s="24"/>
      <c r="C59" s="24"/>
      <c r="D59" s="9"/>
      <c r="E59" s="150"/>
      <c r="F59" s="27"/>
      <c r="G59" s="402">
        <f>F47+90</f>
        <v>90</v>
      </c>
      <c r="H59" s="403"/>
      <c r="I59" s="159"/>
      <c r="J59"/>
      <c r="K59"/>
      <c r="L59"/>
      <c r="M59"/>
      <c r="N59" s="110"/>
      <c r="O59" s="342" t="s">
        <v>68</v>
      </c>
      <c r="P59" s="343"/>
      <c r="Q59" s="344"/>
      <c r="R59" s="67"/>
    </row>
    <row r="60" spans="1:25" s="93" customFormat="1" ht="8.25" customHeight="1">
      <c r="A60" s="139"/>
      <c r="B60" s="154"/>
      <c r="C60" s="154"/>
      <c r="D60" s="154"/>
      <c r="E60" s="123"/>
      <c r="F60" s="27"/>
      <c r="G60" s="121"/>
      <c r="H60" s="160"/>
      <c r="I60" s="159"/>
      <c r="J60"/>
      <c r="K60"/>
      <c r="L60"/>
      <c r="M60"/>
      <c r="N60" s="110"/>
      <c r="O60" s="406"/>
      <c r="P60" s="407"/>
      <c r="Q60" s="407"/>
      <c r="R60" s="67"/>
    </row>
    <row r="61" spans="1:25" s="93" customFormat="1" ht="8.25" customHeight="1">
      <c r="A61" s="147"/>
      <c r="E61" s="161"/>
      <c r="F61" s="162"/>
      <c r="G61" s="26"/>
      <c r="H61" s="160"/>
      <c r="I61" s="159"/>
      <c r="J61"/>
      <c r="K61"/>
      <c r="L61"/>
      <c r="M61"/>
      <c r="N61" s="110"/>
      <c r="R61" s="67"/>
      <c r="S61" s="163"/>
      <c r="T61" s="110"/>
      <c r="U61" s="110"/>
    </row>
    <row r="62" spans="1:25" s="93" customFormat="1" ht="19.5" customHeight="1">
      <c r="A62" s="401" t="s">
        <v>70</v>
      </c>
      <c r="B62" s="397"/>
      <c r="C62" s="397"/>
      <c r="D62" s="397"/>
      <c r="E62" s="150"/>
      <c r="F62" s="170" t="s">
        <v>76</v>
      </c>
      <c r="G62" s="404"/>
      <c r="H62" s="405"/>
      <c r="I62" s="110"/>
      <c r="J62"/>
      <c r="K62"/>
      <c r="L62"/>
      <c r="M62"/>
      <c r="P62" s="150"/>
      <c r="R62" s="67"/>
    </row>
    <row r="63" spans="1:25" s="93" customFormat="1" ht="10.5" customHeight="1">
      <c r="A63" s="139"/>
      <c r="B63" s="28"/>
      <c r="C63" s="28"/>
      <c r="D63" s="28"/>
      <c r="E63" s="143"/>
      <c r="F63" s="144"/>
      <c r="G63" s="145"/>
      <c r="H63" s="164"/>
      <c r="I63" s="141"/>
      <c r="J63"/>
      <c r="K63"/>
      <c r="L63"/>
      <c r="M63"/>
      <c r="N63" s="142"/>
      <c r="O63" s="140"/>
      <c r="P63" s="165"/>
      <c r="Q63" s="121"/>
      <c r="R63" s="67"/>
    </row>
    <row r="64" spans="1:25" s="93" customFormat="1" ht="15" customHeight="1">
      <c r="A64" s="68"/>
      <c r="B64" s="18"/>
      <c r="C64" s="18"/>
      <c r="D64" s="16"/>
      <c r="E64" s="16"/>
      <c r="F64" s="16"/>
      <c r="G64" s="16"/>
      <c r="H64" s="16"/>
      <c r="I64" s="16"/>
      <c r="J64" s="16"/>
      <c r="K64" s="17"/>
      <c r="L64" s="17"/>
      <c r="M64" s="17"/>
      <c r="N64" s="17"/>
      <c r="O64" s="146"/>
      <c r="P64" s="146"/>
      <c r="Q64" s="146"/>
      <c r="R64" s="65"/>
    </row>
    <row r="65" spans="1:18" s="8" customFormat="1" ht="6" customHeight="1">
      <c r="A65" s="124"/>
      <c r="B65" s="125"/>
      <c r="C65" s="125"/>
      <c r="D65" s="126"/>
      <c r="E65" s="127"/>
      <c r="F65" s="127"/>
      <c r="G65" s="128"/>
      <c r="H65" s="128"/>
      <c r="I65" s="122"/>
      <c r="J65" s="122"/>
      <c r="K65" s="129"/>
      <c r="L65" s="130"/>
      <c r="M65" s="130"/>
      <c r="N65" s="131"/>
      <c r="O65" s="131"/>
      <c r="P65" s="131"/>
      <c r="Q65" s="131"/>
      <c r="R65" s="132"/>
    </row>
    <row r="66" spans="1:18" s="8" customFormat="1" ht="21.75" customHeight="1">
      <c r="A66" s="422" t="s">
        <v>65</v>
      </c>
      <c r="B66" s="397"/>
      <c r="C66" s="398"/>
      <c r="D66" s="410"/>
      <c r="E66" s="411"/>
      <c r="F66" s="411"/>
      <c r="G66" s="411"/>
      <c r="H66" s="411"/>
      <c r="I66" s="411"/>
      <c r="J66" s="411"/>
      <c r="K66" s="411"/>
      <c r="L66" s="411"/>
      <c r="M66" s="411"/>
      <c r="N66" s="411"/>
      <c r="O66" s="411"/>
      <c r="P66" s="411"/>
      <c r="Q66" s="411"/>
      <c r="R66" s="412"/>
    </row>
    <row r="67" spans="1:18" s="93" customFormat="1" ht="6" customHeight="1">
      <c r="A67" s="68"/>
      <c r="B67" s="18"/>
      <c r="C67" s="18"/>
      <c r="D67" s="16"/>
      <c r="E67" s="16"/>
      <c r="F67" s="16"/>
      <c r="G67" s="16"/>
      <c r="H67" s="16"/>
      <c r="I67" s="16"/>
      <c r="J67" s="16"/>
      <c r="K67" s="17"/>
      <c r="L67" s="17"/>
      <c r="M67" s="17"/>
      <c r="N67" s="17"/>
      <c r="O67" s="17"/>
      <c r="P67" s="17"/>
      <c r="Q67" s="17"/>
      <c r="R67" s="70"/>
    </row>
    <row r="68" spans="1:18" s="93" customFormat="1" ht="15" customHeight="1">
      <c r="A68" s="423" t="s">
        <v>4</v>
      </c>
      <c r="B68" s="397"/>
      <c r="C68" s="398"/>
      <c r="D68" s="366"/>
      <c r="E68" s="413"/>
      <c r="F68" s="413"/>
      <c r="G68" s="413"/>
      <c r="H68" s="413"/>
      <c r="I68" s="413"/>
      <c r="J68" s="413"/>
      <c r="K68" s="413"/>
      <c r="L68" s="413"/>
      <c r="M68" s="413"/>
      <c r="N68" s="413"/>
      <c r="O68" s="413"/>
      <c r="P68" s="413"/>
      <c r="Q68" s="413"/>
      <c r="R68" s="414"/>
    </row>
    <row r="69" spans="1:18" s="93" customFormat="1" ht="15" customHeight="1">
      <c r="A69" s="399"/>
      <c r="B69" s="397"/>
      <c r="C69" s="398"/>
      <c r="D69" s="415"/>
      <c r="E69" s="416"/>
      <c r="F69" s="416"/>
      <c r="G69" s="416"/>
      <c r="H69" s="416"/>
      <c r="I69" s="416"/>
      <c r="J69" s="416"/>
      <c r="K69" s="416"/>
      <c r="L69" s="416"/>
      <c r="M69" s="416"/>
      <c r="N69" s="416"/>
      <c r="O69" s="416"/>
      <c r="P69" s="416"/>
      <c r="Q69" s="416"/>
      <c r="R69" s="417"/>
    </row>
    <row r="70" spans="1:18" s="95" customFormat="1" ht="15" customHeight="1">
      <c r="A70" s="399"/>
      <c r="B70" s="397"/>
      <c r="C70" s="398"/>
      <c r="D70" s="415"/>
      <c r="E70" s="416"/>
      <c r="F70" s="416"/>
      <c r="G70" s="416"/>
      <c r="H70" s="416"/>
      <c r="I70" s="416"/>
      <c r="J70" s="416"/>
      <c r="K70" s="416"/>
      <c r="L70" s="416"/>
      <c r="M70" s="416"/>
      <c r="N70" s="416"/>
      <c r="O70" s="416"/>
      <c r="P70" s="416"/>
      <c r="Q70" s="416"/>
      <c r="R70" s="417"/>
    </row>
    <row r="71" spans="1:18" s="93" customFormat="1" ht="15" customHeight="1">
      <c r="A71" s="399"/>
      <c r="B71" s="397"/>
      <c r="C71" s="398"/>
      <c r="D71" s="415"/>
      <c r="E71" s="416"/>
      <c r="F71" s="416"/>
      <c r="G71" s="416"/>
      <c r="H71" s="416"/>
      <c r="I71" s="416"/>
      <c r="J71" s="416"/>
      <c r="K71" s="416"/>
      <c r="L71" s="416"/>
      <c r="M71" s="416"/>
      <c r="N71" s="416"/>
      <c r="O71" s="416"/>
      <c r="P71" s="416"/>
      <c r="Q71" s="416"/>
      <c r="R71" s="417"/>
    </row>
    <row r="72" spans="1:18" s="93" customFormat="1" ht="15" customHeight="1">
      <c r="A72" s="399"/>
      <c r="B72" s="397"/>
      <c r="C72" s="398"/>
      <c r="D72" s="415"/>
      <c r="E72" s="416"/>
      <c r="F72" s="416"/>
      <c r="G72" s="416"/>
      <c r="H72" s="416"/>
      <c r="I72" s="416"/>
      <c r="J72" s="416"/>
      <c r="K72" s="416"/>
      <c r="L72" s="416"/>
      <c r="M72" s="416"/>
      <c r="N72" s="416"/>
      <c r="O72" s="416"/>
      <c r="P72" s="416"/>
      <c r="Q72" s="416"/>
      <c r="R72" s="417"/>
    </row>
    <row r="73" spans="1:18" s="93" customFormat="1" ht="15" customHeight="1">
      <c r="A73" s="399"/>
      <c r="B73" s="397"/>
      <c r="C73" s="398"/>
      <c r="D73" s="415"/>
      <c r="E73" s="416"/>
      <c r="F73" s="416"/>
      <c r="G73" s="416"/>
      <c r="H73" s="416"/>
      <c r="I73" s="416"/>
      <c r="J73" s="416"/>
      <c r="K73" s="416"/>
      <c r="L73" s="416"/>
      <c r="M73" s="416"/>
      <c r="N73" s="416"/>
      <c r="O73" s="416"/>
      <c r="P73" s="416"/>
      <c r="Q73" s="416"/>
      <c r="R73" s="417"/>
    </row>
    <row r="74" spans="1:18" s="93" customFormat="1" ht="1.5" customHeight="1">
      <c r="A74" s="62"/>
      <c r="B74" s="1"/>
      <c r="C74" s="1"/>
      <c r="D74" s="415"/>
      <c r="E74" s="416"/>
      <c r="F74" s="416"/>
      <c r="G74" s="416"/>
      <c r="H74" s="416"/>
      <c r="I74" s="416"/>
      <c r="J74" s="416"/>
      <c r="K74" s="416"/>
      <c r="L74" s="416"/>
      <c r="M74" s="416"/>
      <c r="N74" s="416"/>
      <c r="O74" s="416"/>
      <c r="P74" s="416"/>
      <c r="Q74" s="416"/>
      <c r="R74" s="417"/>
    </row>
    <row r="75" spans="1:18" s="93" customFormat="1" ht="3" customHeight="1">
      <c r="A75" s="62"/>
      <c r="B75" s="1"/>
      <c r="C75" s="1"/>
      <c r="D75" s="418"/>
      <c r="E75" s="419"/>
      <c r="F75" s="419"/>
      <c r="G75" s="419"/>
      <c r="H75" s="419"/>
      <c r="I75" s="419"/>
      <c r="J75" s="419"/>
      <c r="K75" s="419"/>
      <c r="L75" s="419"/>
      <c r="M75" s="419"/>
      <c r="N75" s="419"/>
      <c r="O75" s="419"/>
      <c r="P75" s="419"/>
      <c r="Q75" s="419"/>
      <c r="R75" s="420"/>
    </row>
    <row r="76" spans="1:18" s="93" customFormat="1" ht="15" customHeight="1">
      <c r="A76" s="423" t="s">
        <v>45</v>
      </c>
      <c r="B76" s="397"/>
      <c r="C76" s="398"/>
      <c r="D76" s="421"/>
      <c r="E76" s="413"/>
      <c r="F76" s="413"/>
      <c r="G76" s="413"/>
      <c r="H76" s="413"/>
      <c r="I76" s="413"/>
      <c r="J76" s="413"/>
      <c r="K76" s="413"/>
      <c r="L76" s="413"/>
      <c r="M76" s="413"/>
      <c r="N76" s="413"/>
      <c r="O76" s="413"/>
      <c r="P76" s="413"/>
      <c r="Q76" s="413"/>
      <c r="R76" s="414"/>
    </row>
    <row r="77" spans="1:18" s="93" customFormat="1" ht="15" customHeight="1">
      <c r="A77" s="399"/>
      <c r="B77" s="397"/>
      <c r="C77" s="398"/>
      <c r="D77" s="415"/>
      <c r="E77" s="416"/>
      <c r="F77" s="416"/>
      <c r="G77" s="416"/>
      <c r="H77" s="416"/>
      <c r="I77" s="416"/>
      <c r="J77" s="416"/>
      <c r="K77" s="416"/>
      <c r="L77" s="416"/>
      <c r="M77" s="416"/>
      <c r="N77" s="416"/>
      <c r="O77" s="416"/>
      <c r="P77" s="416"/>
      <c r="Q77" s="416"/>
      <c r="R77" s="417"/>
    </row>
    <row r="78" spans="1:18" s="93" customFormat="1" ht="15" customHeight="1">
      <c r="A78" s="399"/>
      <c r="B78" s="397"/>
      <c r="C78" s="398"/>
      <c r="D78" s="415"/>
      <c r="E78" s="416"/>
      <c r="F78" s="416"/>
      <c r="G78" s="416"/>
      <c r="H78" s="416"/>
      <c r="I78" s="416"/>
      <c r="J78" s="416"/>
      <c r="K78" s="416"/>
      <c r="L78" s="416"/>
      <c r="M78" s="416"/>
      <c r="N78" s="416"/>
      <c r="O78" s="416"/>
      <c r="P78" s="416"/>
      <c r="Q78" s="416"/>
      <c r="R78" s="417"/>
    </row>
    <row r="79" spans="1:18" s="93" customFormat="1" ht="15" customHeight="1">
      <c r="A79" s="399"/>
      <c r="B79" s="397"/>
      <c r="C79" s="398"/>
      <c r="D79" s="415"/>
      <c r="E79" s="416"/>
      <c r="F79" s="416"/>
      <c r="G79" s="416"/>
      <c r="H79" s="416"/>
      <c r="I79" s="416"/>
      <c r="J79" s="416"/>
      <c r="K79" s="416"/>
      <c r="L79" s="416"/>
      <c r="M79" s="416"/>
      <c r="N79" s="416"/>
      <c r="O79" s="416"/>
      <c r="P79" s="416"/>
      <c r="Q79" s="416"/>
      <c r="R79" s="417"/>
    </row>
    <row r="80" spans="1:18" s="93" customFormat="1" ht="15" customHeight="1">
      <c r="A80" s="399"/>
      <c r="B80" s="397"/>
      <c r="C80" s="398"/>
      <c r="D80" s="415"/>
      <c r="E80" s="416"/>
      <c r="F80" s="416"/>
      <c r="G80" s="416"/>
      <c r="H80" s="416"/>
      <c r="I80" s="416"/>
      <c r="J80" s="416"/>
      <c r="K80" s="416"/>
      <c r="L80" s="416"/>
      <c r="M80" s="416"/>
      <c r="N80" s="416"/>
      <c r="O80" s="416"/>
      <c r="P80" s="416"/>
      <c r="Q80" s="416"/>
      <c r="R80" s="417"/>
    </row>
    <row r="81" spans="1:18" s="93" customFormat="1" ht="15" customHeight="1">
      <c r="A81" s="399"/>
      <c r="B81" s="397"/>
      <c r="C81" s="398"/>
      <c r="D81" s="415"/>
      <c r="E81" s="416"/>
      <c r="F81" s="416"/>
      <c r="G81" s="416"/>
      <c r="H81" s="416"/>
      <c r="I81" s="416"/>
      <c r="J81" s="416"/>
      <c r="K81" s="416"/>
      <c r="L81" s="416"/>
      <c r="M81" s="416"/>
      <c r="N81" s="416"/>
      <c r="O81" s="416"/>
      <c r="P81" s="416"/>
      <c r="Q81" s="416"/>
      <c r="R81" s="417"/>
    </row>
    <row r="82" spans="1:18" s="93" customFormat="1" ht="15" hidden="1" customHeight="1">
      <c r="A82" s="62"/>
      <c r="B82" s="1"/>
      <c r="C82" s="1"/>
      <c r="D82" s="415"/>
      <c r="E82" s="416"/>
      <c r="F82" s="416"/>
      <c r="G82" s="416"/>
      <c r="H82" s="416"/>
      <c r="I82" s="416"/>
      <c r="J82" s="416"/>
      <c r="K82" s="416"/>
      <c r="L82" s="416"/>
      <c r="M82" s="416"/>
      <c r="N82" s="416"/>
      <c r="O82" s="416"/>
      <c r="P82" s="416"/>
      <c r="Q82" s="416"/>
      <c r="R82" s="417"/>
    </row>
    <row r="83" spans="1:18" s="93" customFormat="1" ht="1.5" customHeight="1">
      <c r="A83" s="62"/>
      <c r="B83" s="1"/>
      <c r="C83" s="1"/>
      <c r="D83" s="418"/>
      <c r="E83" s="419"/>
      <c r="F83" s="419"/>
      <c r="G83" s="419"/>
      <c r="H83" s="419"/>
      <c r="I83" s="419"/>
      <c r="J83" s="419"/>
      <c r="K83" s="419"/>
      <c r="L83" s="419"/>
      <c r="M83" s="419"/>
      <c r="N83" s="419"/>
      <c r="O83" s="419"/>
      <c r="P83" s="419"/>
      <c r="Q83" s="419"/>
      <c r="R83" s="420"/>
    </row>
    <row r="84" spans="1:18" ht="6" customHeight="1">
      <c r="A84" s="62"/>
      <c r="B84" s="1"/>
      <c r="C84" s="1"/>
      <c r="D84" s="1"/>
      <c r="E84" s="1"/>
      <c r="F84" s="1"/>
      <c r="G84" s="1"/>
      <c r="H84" s="1"/>
      <c r="I84" s="1"/>
      <c r="J84" s="1"/>
      <c r="K84" s="1"/>
      <c r="L84" s="1"/>
      <c r="M84" s="1"/>
      <c r="N84" s="1"/>
      <c r="O84" s="1"/>
      <c r="P84" s="1"/>
      <c r="Q84" s="1"/>
      <c r="R84" s="60"/>
    </row>
    <row r="85" spans="1:18" ht="23.25" customHeight="1">
      <c r="A85" s="86"/>
      <c r="B85" s="88"/>
      <c r="C85" s="88"/>
      <c r="D85" s="87"/>
      <c r="E85" s="87"/>
      <c r="F85" s="87"/>
      <c r="G85" s="1"/>
      <c r="H85" s="1"/>
      <c r="I85" s="1"/>
      <c r="J85" s="1"/>
      <c r="K85" s="1"/>
      <c r="L85" s="1"/>
      <c r="M85" s="88"/>
      <c r="N85" s="87"/>
      <c r="O85" s="87"/>
      <c r="P85" s="87"/>
      <c r="Q85" s="87"/>
      <c r="R85" s="89"/>
    </row>
    <row r="86" spans="1:18" ht="21" customHeight="1">
      <c r="A86" s="119" t="s">
        <v>46</v>
      </c>
      <c r="B86" s="120"/>
      <c r="C86" s="120"/>
      <c r="D86" s="120"/>
      <c r="E86" s="120"/>
      <c r="F86" s="120"/>
      <c r="G86" s="120"/>
      <c r="H86" s="120"/>
      <c r="I86" s="120"/>
      <c r="J86" s="120"/>
      <c r="K86" s="120"/>
      <c r="L86" s="120"/>
      <c r="M86" s="120" t="s">
        <v>3</v>
      </c>
      <c r="N86" s="120"/>
      <c r="O86" s="120"/>
      <c r="P86" s="120"/>
      <c r="Q86" s="1"/>
      <c r="R86" s="60"/>
    </row>
    <row r="87" spans="1:18" ht="4.5" customHeight="1" thickBot="1">
      <c r="A87" s="71"/>
      <c r="B87" s="3"/>
      <c r="C87" s="3"/>
      <c r="D87" s="3"/>
      <c r="E87" s="3"/>
      <c r="F87" s="3"/>
      <c r="G87" s="3"/>
      <c r="H87" s="3"/>
      <c r="I87" s="3"/>
      <c r="J87" s="3"/>
      <c r="K87" s="3"/>
      <c r="L87" s="3"/>
      <c r="M87" s="3"/>
      <c r="N87" s="3"/>
      <c r="O87" s="3"/>
      <c r="P87" s="3"/>
      <c r="Q87" s="3"/>
      <c r="R87" s="72"/>
    </row>
    <row r="88" spans="1:18" ht="16.5" customHeight="1">
      <c r="A88" s="1"/>
      <c r="B88" s="1"/>
      <c r="C88" s="1"/>
      <c r="D88" s="1"/>
      <c r="E88" s="1"/>
      <c r="F88" s="1"/>
      <c r="G88" s="1"/>
      <c r="H88" s="1"/>
      <c r="I88" s="1"/>
      <c r="J88" s="1"/>
      <c r="K88" s="1"/>
      <c r="L88" s="1"/>
      <c r="M88" s="1"/>
      <c r="N88" s="1"/>
      <c r="O88" s="1"/>
      <c r="P88" s="1"/>
      <c r="Q88" s="1"/>
      <c r="R88" s="96"/>
    </row>
    <row r="89" spans="1:18" ht="13.5" customHeight="1">
      <c r="A89" s="97"/>
      <c r="B89" s="97"/>
      <c r="C89" s="97"/>
      <c r="D89" s="1"/>
      <c r="E89" s="1"/>
      <c r="F89" s="1"/>
      <c r="G89" s="1"/>
      <c r="H89" s="1"/>
      <c r="I89" s="1"/>
      <c r="J89" s="1"/>
      <c r="K89" s="1"/>
      <c r="L89" s="1"/>
      <c r="M89" s="1"/>
      <c r="N89" s="1"/>
      <c r="O89" s="1"/>
      <c r="P89" s="1"/>
      <c r="Q89" s="1"/>
      <c r="R89" s="96"/>
    </row>
    <row r="90" spans="1:18" ht="14.25" customHeight="1">
      <c r="A90" s="98"/>
      <c r="B90" s="98"/>
      <c r="C90" s="98"/>
      <c r="D90" s="1"/>
      <c r="E90" s="1"/>
      <c r="F90" s="1"/>
      <c r="G90" s="96"/>
      <c r="H90" s="96"/>
      <c r="I90" s="96"/>
      <c r="J90" s="96"/>
      <c r="K90" s="96"/>
      <c r="L90" s="96"/>
      <c r="M90" s="96"/>
      <c r="N90" s="96"/>
      <c r="O90" s="96"/>
      <c r="P90" s="96"/>
      <c r="Q90" s="96"/>
      <c r="R90" s="96"/>
    </row>
    <row r="91" spans="1:18" ht="15">
      <c r="A91" s="98"/>
      <c r="B91" s="98"/>
      <c r="C91" s="98"/>
      <c r="D91" s="1"/>
      <c r="E91" s="1"/>
      <c r="F91" s="1"/>
      <c r="G91" s="96"/>
      <c r="H91" s="96"/>
      <c r="I91" s="96"/>
      <c r="J91" s="96"/>
      <c r="K91" s="96"/>
      <c r="L91" s="96"/>
      <c r="M91" s="96"/>
      <c r="N91" s="96"/>
      <c r="O91" s="96"/>
      <c r="P91" s="96"/>
      <c r="Q91" s="96"/>
      <c r="R91" s="96"/>
    </row>
    <row r="92" spans="1:18" ht="15">
      <c r="A92" s="98"/>
      <c r="B92" s="98"/>
      <c r="C92" s="98"/>
      <c r="D92" s="1"/>
      <c r="E92" s="1"/>
      <c r="F92" s="1"/>
      <c r="G92" s="96"/>
      <c r="H92" s="96"/>
      <c r="I92" s="96"/>
      <c r="J92" s="96"/>
      <c r="K92" s="96"/>
      <c r="L92" s="96"/>
      <c r="M92" s="96"/>
      <c r="N92" s="96"/>
      <c r="O92" s="96"/>
      <c r="P92" s="96"/>
      <c r="Q92" s="96"/>
      <c r="R92" s="96"/>
    </row>
    <row r="93" spans="1:18" ht="12" hidden="1" customHeight="1">
      <c r="A93" s="98" t="s">
        <v>34</v>
      </c>
      <c r="B93" s="98"/>
      <c r="C93" s="98"/>
      <c r="D93" s="1"/>
      <c r="E93" s="1"/>
      <c r="F93" s="1"/>
      <c r="G93" s="96"/>
      <c r="H93" s="96"/>
      <c r="I93" s="96"/>
      <c r="J93" s="96"/>
      <c r="K93" s="96"/>
      <c r="L93" s="96"/>
      <c r="M93" s="96"/>
      <c r="N93" s="96"/>
      <c r="O93" s="96"/>
      <c r="P93" s="96"/>
      <c r="Q93" s="96"/>
      <c r="R93" s="96"/>
    </row>
    <row r="94" spans="1:18" ht="12" hidden="1" customHeight="1">
      <c r="A94" s="98" t="s">
        <v>34</v>
      </c>
      <c r="B94" s="98"/>
      <c r="C94" s="98"/>
      <c r="D94" s="1"/>
      <c r="E94" s="1"/>
      <c r="F94" s="1"/>
      <c r="G94" s="96"/>
      <c r="H94" s="96"/>
      <c r="I94" s="96"/>
      <c r="J94" s="96"/>
      <c r="K94" s="96"/>
      <c r="L94" s="96"/>
      <c r="M94" s="96"/>
      <c r="N94" s="96"/>
      <c r="O94" s="96"/>
      <c r="P94" s="96"/>
      <c r="Q94" s="96"/>
      <c r="R94" s="96"/>
    </row>
    <row r="95" spans="1:18" hidden="1">
      <c r="A95" s="99" t="s">
        <v>34</v>
      </c>
      <c r="B95" s="99"/>
      <c r="C95" s="99"/>
    </row>
    <row r="97" spans="2:3" ht="5.25" customHeight="1">
      <c r="B97" s="99" t="s">
        <v>71</v>
      </c>
    </row>
    <row r="98" spans="2:3" ht="3.75" customHeight="1">
      <c r="B98" s="99" t="s">
        <v>74</v>
      </c>
      <c r="C98" s="99" t="s">
        <v>66</v>
      </c>
    </row>
    <row r="99" spans="2:3" ht="3.75" customHeight="1">
      <c r="B99" s="99" t="s">
        <v>61</v>
      </c>
      <c r="C99" s="99" t="s">
        <v>67</v>
      </c>
    </row>
  </sheetData>
  <sheetProtection algorithmName="SHA-512" hashValue="tfRM4Zio7lawPBv7xd/a6b5mLk0dzcDouUu2tbMX88bjs9lc7YNkYIepO+PP3kQYoBlJ3RGnLAQs3ir5Zq0tcQ==" saltValue="TvLtmXSs+3Kp+gr5CQPMHQ==" spinCount="100000" sheet="1" objects="1" scenarios="1" formatColumns="0" formatRows="0" selectLockedCells="1"/>
  <mergeCells count="44">
    <mergeCell ref="D66:R66"/>
    <mergeCell ref="D68:R75"/>
    <mergeCell ref="D76:R83"/>
    <mergeCell ref="A66:C66"/>
    <mergeCell ref="A68:C73"/>
    <mergeCell ref="A76:C81"/>
    <mergeCell ref="O60:Q60"/>
    <mergeCell ref="F47:G47"/>
    <mergeCell ref="O45:Q45"/>
    <mergeCell ref="E45:H45"/>
    <mergeCell ref="K47:L47"/>
    <mergeCell ref="A35:C37"/>
    <mergeCell ref="A38:C40"/>
    <mergeCell ref="D38:H40"/>
    <mergeCell ref="D35:H37"/>
    <mergeCell ref="A62:D62"/>
    <mergeCell ref="G59:H59"/>
    <mergeCell ref="G62:H62"/>
    <mergeCell ref="A21:C21"/>
    <mergeCell ref="A23:C23"/>
    <mergeCell ref="G21:I21"/>
    <mergeCell ref="N21:R21"/>
    <mergeCell ref="D8:R8"/>
    <mergeCell ref="D10:R10"/>
    <mergeCell ref="F12:R12"/>
    <mergeCell ref="F14:G14"/>
    <mergeCell ref="Q14:R14"/>
    <mergeCell ref="F16:R16"/>
    <mergeCell ref="F18:R18"/>
    <mergeCell ref="D21:E21"/>
    <mergeCell ref="D23:E23"/>
    <mergeCell ref="V56:Y57"/>
    <mergeCell ref="O59:Q59"/>
    <mergeCell ref="P1:R1"/>
    <mergeCell ref="P2:R2"/>
    <mergeCell ref="D4:R4"/>
    <mergeCell ref="D6:R6"/>
    <mergeCell ref="F1:L2"/>
    <mergeCell ref="O35:R37"/>
    <mergeCell ref="F32:R32"/>
    <mergeCell ref="J45:M45"/>
    <mergeCell ref="I35:N37"/>
    <mergeCell ref="I38:N40"/>
    <mergeCell ref="O38:R40"/>
  </mergeCells>
  <phoneticPr fontId="20" type="noConversion"/>
  <conditionalFormatting sqref="Q63 P62">
    <cfRule type="cellIs" dxfId="14" priority="5" stopIfTrue="1" operator="equal">
      <formula>$C$98</formula>
    </cfRule>
    <cfRule type="cellIs" dxfId="13" priority="6" stopIfTrue="1" operator="equal">
      <formula>$C$99</formula>
    </cfRule>
  </conditionalFormatting>
  <conditionalFormatting sqref="D66">
    <cfRule type="cellIs" dxfId="12" priority="7" stopIfTrue="1" operator="equal">
      <formula>$A$93</formula>
    </cfRule>
  </conditionalFormatting>
  <conditionalFormatting sqref="E63">
    <cfRule type="cellIs" dxfId="11" priority="8" stopIfTrue="1" operator="equal">
      <formula>$B$98</formula>
    </cfRule>
    <cfRule type="cellIs" dxfId="10" priority="9" stopIfTrue="1" operator="equal">
      <formula>$B$99</formula>
    </cfRule>
  </conditionalFormatting>
  <conditionalFormatting sqref="G60">
    <cfRule type="cellIs" dxfId="9" priority="10" stopIfTrue="1" operator="equal">
      <formula>$B$98</formula>
    </cfRule>
    <cfRule type="cellIs" dxfId="8" priority="11" stopIfTrue="1" operator="equal">
      <formula>$B$99</formula>
    </cfRule>
  </conditionalFormatting>
  <conditionalFormatting sqref="G53 P53">
    <cfRule type="cellIs" dxfId="7" priority="12" stopIfTrue="1" operator="equal">
      <formula>$B$98</formula>
    </cfRule>
    <cfRule type="cellIs" dxfId="6" priority="13" stopIfTrue="1" operator="equal">
      <formula>$B$99</formula>
    </cfRule>
  </conditionalFormatting>
  <dataValidations disablePrompts="1" count="3">
    <dataValidation type="list" allowBlank="1" showInputMessage="1" showErrorMessage="1" sqref="Q63 P62" xr:uid="{00000000-0002-0000-0100-000000000000}">
      <formula1>$C$98:$C$99</formula1>
    </dataValidation>
    <dataValidation type="list" allowBlank="1" showInputMessage="1" showErrorMessage="1" sqref="G53 J62:J63 G60 E59 J59 L60 E62:E63" xr:uid="{00000000-0002-0000-0100-000001000000}">
      <formula1>$B$98:$B$99</formula1>
    </dataValidation>
    <dataValidation type="list" allowBlank="1" showInputMessage="1" showErrorMessage="1" sqref="J21" xr:uid="{00000000-0002-0000-0100-000002000000}">
      <formula1>$B$97</formula1>
    </dataValidation>
  </dataValidations>
  <pageMargins left="0.78740157480314965" right="0.78740157480314965" top="0.98425196850393704" bottom="0.98425196850393704" header="0.51181102362204722" footer="0.51181102362204722"/>
  <pageSetup paperSize="9" scale="60" orientation="portrait" r:id="rId1"/>
  <headerFooter alignWithMargins="0">
    <oddHeader>&amp;LVS069 Appendix E
Soldering Requirements and Assessment Report</oddHeader>
    <oddFooter>&amp;LVersion 1.0 / 1-Apr-2018&amp;C&amp;A&amp;R&amp;P (&amp;N)</oddFooter>
  </headerFooter>
  <rowBreaks count="1" manualBreakCount="1">
    <brk id="87" max="17" man="1"/>
  </rowBreaks>
  <ignoredErrors>
    <ignoredError sqref="L49 L51"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workbookViewId="0">
      <selection activeCell="N23" sqref="N23"/>
    </sheetView>
  </sheetViews>
  <sheetFormatPr defaultRowHeight="12.75"/>
  <cols>
    <col min="3" max="3" width="26.85546875" customWidth="1"/>
    <col min="4" max="4" width="36.42578125" customWidth="1"/>
  </cols>
  <sheetData>
    <row r="1" spans="1:7" s="177" customFormat="1" ht="43.5" customHeight="1">
      <c r="A1" s="179" t="s">
        <v>118</v>
      </c>
      <c r="B1" s="180" t="s">
        <v>119</v>
      </c>
      <c r="C1" s="179" t="s">
        <v>120</v>
      </c>
      <c r="D1" s="179" t="s">
        <v>121</v>
      </c>
      <c r="E1" s="179" t="s">
        <v>122</v>
      </c>
      <c r="G1" s="186" t="s">
        <v>133</v>
      </c>
    </row>
    <row r="2" spans="1:7" ht="15">
      <c r="A2" t="e">
        <f>IF(E2&lt;&gt;"S",1,"")</f>
        <v>#REF!</v>
      </c>
      <c r="B2" s="181" t="s">
        <v>107</v>
      </c>
      <c r="C2" s="176" t="s">
        <v>123</v>
      </c>
      <c r="D2" t="e">
        <f>#REF!</f>
        <v>#REF!</v>
      </c>
      <c r="E2" t="e">
        <f>IF(AND(#REF!="",#REF!=""),"S",(IF(#REF!="X","IAR","NS")))</f>
        <v>#REF!</v>
      </c>
    </row>
    <row r="3" spans="1:7" ht="15">
      <c r="A3" t="e">
        <f>IF(E3&lt;&gt;"S",MAX($A$2:$A2)+1,"")</f>
        <v>#REF!</v>
      </c>
      <c r="B3" s="182" t="s">
        <v>108</v>
      </c>
      <c r="C3" s="176" t="s">
        <v>123</v>
      </c>
      <c r="D3" t="e">
        <f>#REF!</f>
        <v>#REF!</v>
      </c>
      <c r="E3" t="e">
        <f>IF(AND(#REF!="",#REF!=""),"S",(IF(#REF!="X","IAR","NS")))</f>
        <v>#REF!</v>
      </c>
    </row>
    <row r="4" spans="1:7" ht="15">
      <c r="A4" t="e">
        <f>IF(E4&lt;&gt;"S",MAX($A$2:$A3)+1,"")</f>
        <v>#REF!</v>
      </c>
      <c r="B4" s="182" t="s">
        <v>109</v>
      </c>
      <c r="C4" s="176" t="s">
        <v>123</v>
      </c>
      <c r="D4" t="e">
        <f>#REF!</f>
        <v>#REF!</v>
      </c>
      <c r="E4" t="e">
        <f>IF(AND(#REF!="",#REF!=""),"S",(IF(#REF!="X","IAR","NS")))</f>
        <v>#REF!</v>
      </c>
    </row>
    <row r="5" spans="1:7" ht="15">
      <c r="A5" t="e">
        <f>IF(E5&lt;&gt;"S",MAX($A$2:$A4)+1,"")</f>
        <v>#REF!</v>
      </c>
      <c r="B5" s="182" t="s">
        <v>110</v>
      </c>
      <c r="C5" s="176" t="s">
        <v>123</v>
      </c>
      <c r="D5" t="e">
        <f>#REF!</f>
        <v>#REF!</v>
      </c>
      <c r="E5" t="e">
        <f>IF(AND(#REF!="",#REF!=""),"S",(IF(#REF!="X","IAR","NS")))</f>
        <v>#REF!</v>
      </c>
    </row>
    <row r="6" spans="1:7" ht="15">
      <c r="A6" t="e">
        <f>IF(E6&lt;&gt;"S",MAX($A$2:$A5)+1,"")</f>
        <v>#REF!</v>
      </c>
      <c r="B6" s="183" t="s">
        <v>112</v>
      </c>
      <c r="C6" s="178" t="s">
        <v>124</v>
      </c>
      <c r="D6" t="e">
        <f>#REF!</f>
        <v>#REF!</v>
      </c>
      <c r="E6" t="e">
        <f>IF(AND(#REF!="",#REF!=""),"S",(IF(#REF!="X","IAR","NS")))</f>
        <v>#REF!</v>
      </c>
    </row>
    <row r="7" spans="1:7" ht="15">
      <c r="A7" t="e">
        <f>IF(E7&lt;&gt;"S",MAX($A$2:$A6)+1,"")</f>
        <v>#REF!</v>
      </c>
      <c r="B7" s="183" t="s">
        <v>126</v>
      </c>
      <c r="C7" s="178" t="s">
        <v>124</v>
      </c>
      <c r="D7" t="e">
        <f>#REF!</f>
        <v>#REF!</v>
      </c>
      <c r="E7" t="e">
        <f>IF(AND(#REF!="",#REF!=""),"S",(IF(#REF!="X","IAR","NS")))</f>
        <v>#REF!</v>
      </c>
    </row>
    <row r="8" spans="1:7" ht="15">
      <c r="A8" t="e">
        <f>IF(E8&lt;&gt;"S",MAX($A$2:$A7)+1,"")</f>
        <v>#REF!</v>
      </c>
      <c r="B8" s="183" t="s">
        <v>127</v>
      </c>
      <c r="C8" s="178" t="s">
        <v>124</v>
      </c>
      <c r="D8" t="e">
        <f>#REF!</f>
        <v>#REF!</v>
      </c>
      <c r="E8" t="e">
        <f>IF(AND(#REF!="",#REF!=""),"S",(IF(#REF!="X","IAR","NS")))</f>
        <v>#REF!</v>
      </c>
    </row>
    <row r="9" spans="1:7" ht="15">
      <c r="A9" t="e">
        <f>IF(E9&lt;&gt;"S",MAX($A$2:$A8)+1,"")</f>
        <v>#REF!</v>
      </c>
      <c r="B9" s="183" t="s">
        <v>113</v>
      </c>
      <c r="C9" s="178" t="s">
        <v>124</v>
      </c>
      <c r="D9" t="e">
        <f>#REF!</f>
        <v>#REF!</v>
      </c>
      <c r="E9" t="e">
        <f>IF(AND(#REF!="",#REF!=""),"S",(IF(#REF!="X","IAR","NS")))</f>
        <v>#REF!</v>
      </c>
    </row>
    <row r="10" spans="1:7" ht="15">
      <c r="A10" t="e">
        <f>IF(E10&lt;&gt;"S",MAX($A$2:$A9)+1,"")</f>
        <v>#REF!</v>
      </c>
      <c r="B10" s="183" t="s">
        <v>114</v>
      </c>
      <c r="C10" s="178" t="s">
        <v>124</v>
      </c>
      <c r="D10" t="e">
        <f>#REF!</f>
        <v>#REF!</v>
      </c>
      <c r="E10" t="e">
        <f>IF(AND(#REF!="",#REF!=""),"S",(IF(#REF!="X","IAR","NS")))</f>
        <v>#REF!</v>
      </c>
    </row>
    <row r="11" spans="1:7" ht="15">
      <c r="A11" t="e">
        <f>IF(E11&lt;&gt;"S",MAX($A$2:$A10)+1,"")</f>
        <v>#REF!</v>
      </c>
      <c r="B11" s="183" t="s">
        <v>128</v>
      </c>
      <c r="C11" s="178" t="s">
        <v>124</v>
      </c>
      <c r="D11" t="e">
        <f>#REF!</f>
        <v>#REF!</v>
      </c>
      <c r="E11" t="e">
        <f>IF(AND(#REF!="",#REF!=""),"S",(IF(#REF!="X","IAR","NS")))</f>
        <v>#REF!</v>
      </c>
    </row>
    <row r="12" spans="1:7" ht="15">
      <c r="A12" t="e">
        <f>IF(E12&lt;&gt;"S",MAX($A$2:$A11)+1,"")</f>
        <v>#REF!</v>
      </c>
      <c r="B12" s="183" t="s">
        <v>115</v>
      </c>
      <c r="C12" s="178" t="s">
        <v>124</v>
      </c>
      <c r="D12" t="e">
        <f>#REF!</f>
        <v>#REF!</v>
      </c>
      <c r="E12" t="e">
        <f>IF(AND(#REF!="",#REF!=""),"S",(IF(#REF!="X","IAR","NS")))</f>
        <v>#REF!</v>
      </c>
    </row>
    <row r="13" spans="1:7" ht="15">
      <c r="A13" t="e">
        <f>IF(E13&lt;&gt;"S",MAX($A$2:$A12)+1,"")</f>
        <v>#REF!</v>
      </c>
      <c r="B13" s="183" t="s">
        <v>116</v>
      </c>
      <c r="C13" s="178" t="s">
        <v>124</v>
      </c>
      <c r="D13" t="e">
        <f>#REF!</f>
        <v>#REF!</v>
      </c>
      <c r="E13" t="e">
        <f>IF(AND(#REF!="",#REF!=""),"S",(IF(#REF!="X","IAR","NS")))</f>
        <v>#REF!</v>
      </c>
    </row>
    <row r="14" spans="1:7" ht="15">
      <c r="A14" t="e">
        <f>IF(E14&lt;&gt;"S",MAX($A$2:$A13)+1,"")</f>
        <v>#REF!</v>
      </c>
      <c r="B14" s="183" t="s">
        <v>129</v>
      </c>
      <c r="C14" s="178" t="s">
        <v>124</v>
      </c>
      <c r="D14" t="e">
        <f>#REF!</f>
        <v>#REF!</v>
      </c>
      <c r="E14" t="e">
        <f>IF(AND(#REF!="",#REF!=""),"S",(IF(#REF!="X","IAR","NS")))</f>
        <v>#REF!</v>
      </c>
    </row>
    <row r="15" spans="1:7" ht="15">
      <c r="A15" t="e">
        <f>IF(E15&lt;&gt;"S",MAX($A$2:$A14)+1,"")</f>
        <v>#REF!</v>
      </c>
      <c r="B15" s="183" t="s">
        <v>117</v>
      </c>
      <c r="C15" s="178" t="s">
        <v>124</v>
      </c>
      <c r="D15" t="e">
        <f>#REF!</f>
        <v>#REF!</v>
      </c>
      <c r="E15" t="e">
        <f>IF(AND(#REF!="",#REF!=""),"S",(IF(#REF!="X","IAR","NS")))</f>
        <v>#REF!</v>
      </c>
    </row>
    <row r="16" spans="1:7" ht="15">
      <c r="A16" t="e">
        <f>IF(E16&lt;&gt;"S",MAX($A$2:$A15)+1,"")</f>
        <v>#REF!</v>
      </c>
      <c r="B16" s="183" t="s">
        <v>130</v>
      </c>
      <c r="C16" s="178" t="s">
        <v>124</v>
      </c>
      <c r="D16" t="e">
        <f>#REF!</f>
        <v>#REF!</v>
      </c>
      <c r="E16" t="e">
        <f>IF(AND(#REF!="",#REF!=""),"S",(IF(#REF!="X","IAR","NS")))</f>
        <v>#REF!</v>
      </c>
    </row>
    <row r="17" spans="1:5" ht="15">
      <c r="A17" t="e">
        <f>IF(E17&lt;&gt;"S",MAX($A$2:$A16)+1,"")</f>
        <v>#REF!</v>
      </c>
      <c r="B17" s="183" t="s">
        <v>131</v>
      </c>
      <c r="C17" s="178" t="s">
        <v>124</v>
      </c>
      <c r="D17" t="e">
        <f>#REF!</f>
        <v>#REF!</v>
      </c>
      <c r="E17" t="e">
        <f>IF(AND(#REF!="",#REF!=""),"S",(IF(#REF!="X","IAR","NS")))</f>
        <v>#REF!</v>
      </c>
    </row>
    <row r="18" spans="1:5" ht="15">
      <c r="A18" t="e">
        <f>IF(E18&lt;&gt;"S",MAX($A$2:$A17)+1,"")</f>
        <v>#REF!</v>
      </c>
      <c r="B18" s="184" t="s">
        <v>77</v>
      </c>
      <c r="C18" s="178" t="s">
        <v>125</v>
      </c>
      <c r="D18" t="e">
        <f>#REF!</f>
        <v>#REF!</v>
      </c>
      <c r="E18" t="e">
        <f>IF(AND(#REF!="",#REF!=""),"S",(IF(#REF!="X","IAR","NS")))</f>
        <v>#REF!</v>
      </c>
    </row>
    <row r="19" spans="1:5" ht="15">
      <c r="A19" t="e">
        <f>IF(E19&lt;&gt;"S",MAX($A$2:$A18)+1,"")</f>
        <v>#REF!</v>
      </c>
      <c r="B19" s="185" t="s">
        <v>78</v>
      </c>
      <c r="C19" s="178" t="s">
        <v>125</v>
      </c>
      <c r="D19" t="e">
        <f>#REF!</f>
        <v>#REF!</v>
      </c>
      <c r="E19" t="e">
        <f>IF(AND(#REF!="",#REF!=""),"S",(IF(#REF!="X","IAR","NS")))</f>
        <v>#REF!</v>
      </c>
    </row>
    <row r="20" spans="1:5" ht="15">
      <c r="A20" t="e">
        <f>IF(E20&lt;&gt;"S",MAX($A$2:$A19)+1,"")</f>
        <v>#REF!</v>
      </c>
      <c r="B20" s="184" t="s">
        <v>79</v>
      </c>
      <c r="C20" s="178" t="s">
        <v>125</v>
      </c>
      <c r="D20" t="e">
        <f>#REF!</f>
        <v>#REF!</v>
      </c>
      <c r="E20" t="e">
        <f>IF(AND(#REF!="",#REF!=""),"S",(IF(#REF!="X","IAR","NS")))</f>
        <v>#REF!</v>
      </c>
    </row>
    <row r="21" spans="1:5" ht="15">
      <c r="A21" t="e">
        <f>IF(E21&lt;&gt;"S",MAX($A$2:$A20)+1,"")</f>
        <v>#REF!</v>
      </c>
      <c r="B21" s="185" t="s">
        <v>80</v>
      </c>
      <c r="C21" s="178" t="s">
        <v>125</v>
      </c>
      <c r="D21" t="e">
        <f>#REF!</f>
        <v>#REF!</v>
      </c>
      <c r="E21" t="e">
        <f>IF(AND(#REF!="",#REF!=""),"S",(IF(#REF!="X","IAR","NS")))</f>
        <v>#REF!</v>
      </c>
    </row>
    <row r="22" spans="1:5" ht="15">
      <c r="A22" t="e">
        <f>IF(E22&lt;&gt;"S",MAX($A$2:$A21)+1,"")</f>
        <v>#REF!</v>
      </c>
      <c r="B22" s="184" t="s">
        <v>81</v>
      </c>
      <c r="C22" s="178" t="s">
        <v>125</v>
      </c>
      <c r="D22" t="e">
        <f>#REF!</f>
        <v>#REF!</v>
      </c>
      <c r="E22" t="e">
        <f>IF(AND(#REF!="",#REF!=""),"S",(IF(#REF!="X","IAR","NS")))</f>
        <v>#REF!</v>
      </c>
    </row>
    <row r="23" spans="1:5" ht="15">
      <c r="A23" t="e">
        <f>IF(E23&lt;&gt;"S",MAX($A$2:$A22)+1,"")</f>
        <v>#REF!</v>
      </c>
      <c r="B23" s="185" t="s">
        <v>82</v>
      </c>
      <c r="C23" s="178" t="s">
        <v>125</v>
      </c>
      <c r="D23" t="e">
        <f>#REF!</f>
        <v>#REF!</v>
      </c>
      <c r="E23" t="e">
        <f>IF(AND(#REF!="",#REF!=""),"S",(IF(#REF!="X","IAR","NS")))</f>
        <v>#REF!</v>
      </c>
    </row>
    <row r="24" spans="1:5" ht="15">
      <c r="A24" t="e">
        <f>IF(E24&lt;&gt;"S",MAX($A$2:$A23)+1,"")</f>
        <v>#REF!</v>
      </c>
      <c r="B24" s="184" t="s">
        <v>83</v>
      </c>
      <c r="C24" s="178" t="s">
        <v>125</v>
      </c>
      <c r="D24" t="e">
        <f>#REF!</f>
        <v>#REF!</v>
      </c>
      <c r="E24" t="e">
        <f>IF(AND(#REF!="",#REF!=""),"S",(IF(#REF!="X","IAR","NS")))</f>
        <v>#REF!</v>
      </c>
    </row>
    <row r="25" spans="1:5" ht="15">
      <c r="A25" t="e">
        <f>IF(E25&lt;&gt;"S",MAX($A$2:$A24)+1,"")</f>
        <v>#REF!</v>
      </c>
      <c r="B25" s="185" t="s">
        <v>84</v>
      </c>
      <c r="C25" s="178" t="s">
        <v>125</v>
      </c>
      <c r="D25" t="e">
        <f>#REF!</f>
        <v>#REF!</v>
      </c>
      <c r="E25" t="e">
        <f>IF(AND(#REF!="",#REF!=""),"S",(IF(#REF!="X","IAR","NS")))</f>
        <v>#REF!</v>
      </c>
    </row>
    <row r="26" spans="1:5" ht="15">
      <c r="A26" t="e">
        <f>IF(E26&lt;&gt;"S",MAX($A$2:$A25)+1,"")</f>
        <v>#REF!</v>
      </c>
      <c r="B26" s="184" t="s">
        <v>85</v>
      </c>
      <c r="C26" s="178" t="s">
        <v>125</v>
      </c>
      <c r="D26" t="e">
        <f>#REF!</f>
        <v>#REF!</v>
      </c>
      <c r="E26" t="e">
        <f>IF(AND(#REF!="",#REF!=""),"S",(IF(#REF!="X","IAR","NS")))</f>
        <v>#REF!</v>
      </c>
    </row>
    <row r="27" spans="1:5" ht="15">
      <c r="A27" t="e">
        <f>IF(E27&lt;&gt;"S",MAX($A$2:$A26)+1,"")</f>
        <v>#REF!</v>
      </c>
      <c r="B27" s="185" t="s">
        <v>86</v>
      </c>
      <c r="C27" s="178" t="s">
        <v>125</v>
      </c>
      <c r="D27" t="e">
        <f>#REF!</f>
        <v>#REF!</v>
      </c>
      <c r="E27" t="e">
        <f>IF(AND(#REF!="",#REF!=""),"S",(IF(#REF!="X","IAR","NS")))</f>
        <v>#REF!</v>
      </c>
    </row>
    <row r="28" spans="1:5" ht="15">
      <c r="A28" t="e">
        <f>IF(E28&lt;&gt;"S",MAX($A$2:$A27)+1,"")</f>
        <v>#REF!</v>
      </c>
      <c r="B28" s="184" t="s">
        <v>87</v>
      </c>
      <c r="C28" s="178" t="s">
        <v>125</v>
      </c>
      <c r="D28" t="e">
        <f>#REF!</f>
        <v>#REF!</v>
      </c>
      <c r="E28" t="e">
        <f>IF(AND(#REF!="",#REF!=""),"S",(IF(#REF!="X","IAR","NS")))</f>
        <v>#REF!</v>
      </c>
    </row>
    <row r="29" spans="1:5" ht="15">
      <c r="A29" t="e">
        <f>IF(E29&lt;&gt;"S",MAX($A$2:$A28)+1,"")</f>
        <v>#REF!</v>
      </c>
      <c r="B29" s="185" t="s">
        <v>88</v>
      </c>
      <c r="C29" s="178" t="s">
        <v>125</v>
      </c>
      <c r="D29" t="e">
        <f>#REF!</f>
        <v>#REF!</v>
      </c>
      <c r="E29" t="e">
        <f>IF(AND(#REF!="",#REF!=""),"S",(IF(#REF!="X","IAR","NS")))</f>
        <v>#REF!</v>
      </c>
    </row>
    <row r="30" spans="1:5" ht="15">
      <c r="A30" t="e">
        <f>IF(E30&lt;&gt;"S",MAX($A$2:$A29)+1,"")</f>
        <v>#REF!</v>
      </c>
      <c r="B30" s="184" t="s">
        <v>89</v>
      </c>
      <c r="C30" s="178" t="s">
        <v>125</v>
      </c>
      <c r="D30" t="e">
        <f>#REF!</f>
        <v>#REF!</v>
      </c>
      <c r="E30" t="e">
        <f>IF(AND(#REF!="",#REF!=""),"S",(IF(#REF!="X","IAR","NS")))</f>
        <v>#REF!</v>
      </c>
    </row>
    <row r="31" spans="1:5" ht="15">
      <c r="A31" t="e">
        <f>IF(E31&lt;&gt;"S",MAX($A$2:$A30)+1,"")</f>
        <v>#REF!</v>
      </c>
      <c r="B31" s="185" t="s">
        <v>90</v>
      </c>
      <c r="C31" s="178" t="s">
        <v>125</v>
      </c>
      <c r="D31" t="e">
        <f>#REF!</f>
        <v>#REF!</v>
      </c>
      <c r="E31" t="e">
        <f>IF(AND(#REF!="",#REF!=""),"S",(IF(#REF!="X","IAR","NS")))</f>
        <v>#REF!</v>
      </c>
    </row>
    <row r="32" spans="1:5" ht="15">
      <c r="A32" t="e">
        <f>IF(E32&lt;&gt;"S",MAX($A$2:$A31)+1,"")</f>
        <v>#REF!</v>
      </c>
      <c r="B32" s="184" t="s">
        <v>91</v>
      </c>
      <c r="C32" s="178" t="s">
        <v>125</v>
      </c>
      <c r="D32" t="e">
        <f>#REF!</f>
        <v>#REF!</v>
      </c>
      <c r="E32" t="e">
        <f>IF(AND(#REF!="",#REF!=""),"S",(IF(#REF!="X","IAR","NS")))</f>
        <v>#REF!</v>
      </c>
    </row>
    <row r="33" spans="1:5" ht="15">
      <c r="A33" t="e">
        <f>IF(E33&lt;&gt;"S",MAX($A$2:$A32)+1,"")</f>
        <v>#REF!</v>
      </c>
      <c r="B33" s="185" t="s">
        <v>92</v>
      </c>
      <c r="C33" s="178" t="s">
        <v>125</v>
      </c>
      <c r="D33" t="e">
        <f>#REF!</f>
        <v>#REF!</v>
      </c>
      <c r="E33" t="e">
        <f>IF(AND(#REF!="",#REF!=""),"S",(IF(#REF!="X","IAR","NS")))</f>
        <v>#REF!</v>
      </c>
    </row>
    <row r="34" spans="1:5" ht="15">
      <c r="A34" t="e">
        <f>IF(E34&lt;&gt;"S",MAX($A$2:$A33)+1,"")</f>
        <v>#REF!</v>
      </c>
      <c r="B34" s="184" t="s">
        <v>132</v>
      </c>
      <c r="C34" s="178" t="s">
        <v>125</v>
      </c>
      <c r="D34" t="e">
        <f>#REF!</f>
        <v>#REF!</v>
      </c>
      <c r="E34" t="e">
        <f>IF(AND(#REF!="",#REF!=""),"S",(IF(#REF!="X","IAR","NS")))</f>
        <v>#REF!</v>
      </c>
    </row>
    <row r="35" spans="1:5" ht="15">
      <c r="A35" t="e">
        <f>IF(E35&lt;&gt;"S",MAX($A$2:$A34)+1,"")</f>
        <v>#REF!</v>
      </c>
      <c r="B35" s="185" t="s">
        <v>93</v>
      </c>
      <c r="C35" s="178" t="s">
        <v>125</v>
      </c>
      <c r="D35" t="e">
        <f>#REF!</f>
        <v>#REF!</v>
      </c>
      <c r="E35" t="e">
        <f>IF(AND(#REF!="",#REF!=""),"S",(IF(#REF!="X","IAR","NS")))</f>
        <v>#REF!</v>
      </c>
    </row>
    <row r="36" spans="1:5" ht="15">
      <c r="A36" t="e">
        <f>IF(E36&lt;&gt;"S",MAX($A$2:$A35)+1,"")</f>
        <v>#REF!</v>
      </c>
      <c r="B36" s="184" t="s">
        <v>94</v>
      </c>
      <c r="C36" s="178" t="s">
        <v>125</v>
      </c>
      <c r="D36" t="e">
        <f>#REF!</f>
        <v>#REF!</v>
      </c>
      <c r="E36" t="e">
        <f>IF(AND(#REF!="",#REF!=""),"S",(IF(#REF!="X","IAR","NS")))</f>
        <v>#REF!</v>
      </c>
    </row>
    <row r="37" spans="1:5" ht="15">
      <c r="A37" t="e">
        <f>IF(E37&lt;&gt;"S",MAX($A$2:$A36)+1,"")</f>
        <v>#REF!</v>
      </c>
      <c r="B37" s="185" t="s">
        <v>95</v>
      </c>
      <c r="C37" s="178" t="s">
        <v>125</v>
      </c>
      <c r="D37" t="e">
        <f>#REF!</f>
        <v>#REF!</v>
      </c>
      <c r="E37" t="e">
        <f>IF(AND(#REF!="",#REF!=""),"S",(IF(#REF!="X","IAR","NS")))</f>
        <v>#REF!</v>
      </c>
    </row>
    <row r="38" spans="1:5" ht="15">
      <c r="A38" t="e">
        <f>IF(E38&lt;&gt;"S",MAX($A$2:$A37)+1,"")</f>
        <v>#REF!</v>
      </c>
      <c r="B38" s="184" t="s">
        <v>96</v>
      </c>
      <c r="C38" s="178" t="s">
        <v>125</v>
      </c>
      <c r="D38" t="e">
        <f>#REF!</f>
        <v>#REF!</v>
      </c>
      <c r="E38" t="e">
        <f>IF(AND(#REF!="",#REF!=""),"S",(IF(#REF!="X","IAR","NS")))</f>
        <v>#REF!</v>
      </c>
    </row>
    <row r="39" spans="1:5" ht="15">
      <c r="A39" t="e">
        <f>IF(E39&lt;&gt;"S",MAX($A$2:$A38)+1,"")</f>
        <v>#REF!</v>
      </c>
      <c r="B39" s="185" t="s">
        <v>97</v>
      </c>
      <c r="C39" s="178" t="s">
        <v>125</v>
      </c>
      <c r="D39" t="e">
        <f>#REF!</f>
        <v>#REF!</v>
      </c>
      <c r="E39" t="e">
        <f>IF(AND(#REF!="",#REF!=""),"S",(IF(#REF!="X","IAR","NS")))</f>
        <v>#REF!</v>
      </c>
    </row>
    <row r="40" spans="1:5" ht="15">
      <c r="A40" t="e">
        <f>IF(E40&lt;&gt;"S",MAX($A$2:$A39)+1,"")</f>
        <v>#REF!</v>
      </c>
      <c r="B40" s="184" t="s">
        <v>98</v>
      </c>
      <c r="C40" s="178" t="s">
        <v>125</v>
      </c>
      <c r="D40" t="e">
        <f>#REF!</f>
        <v>#REF!</v>
      </c>
      <c r="E40" t="e">
        <f>IF(AND(#REF!="",#REF!=""),"S",(IF(#REF!="X","IAR","NS")))</f>
        <v>#REF!</v>
      </c>
    </row>
    <row r="41" spans="1:5" ht="15">
      <c r="A41" t="e">
        <f>IF(E41&lt;&gt;"S",MAX($A$2:$A40)+1,"")</f>
        <v>#REF!</v>
      </c>
      <c r="B41" s="185" t="s">
        <v>99</v>
      </c>
      <c r="C41" s="178" t="s">
        <v>125</v>
      </c>
      <c r="D41" t="e">
        <f>#REF!</f>
        <v>#REF!</v>
      </c>
      <c r="E41" t="e">
        <f>IF(AND(#REF!="",#REF!=""),"S",(IF(#REF!="X","IAR","NS")))</f>
        <v>#REF!</v>
      </c>
    </row>
    <row r="42" spans="1:5" ht="15">
      <c r="A42" t="e">
        <f>IF(E42&lt;&gt;"S",MAX($A$2:$A41)+1,"")</f>
        <v>#REF!</v>
      </c>
      <c r="B42" s="184" t="s">
        <v>100</v>
      </c>
      <c r="C42" s="178" t="s">
        <v>125</v>
      </c>
      <c r="D42" t="e">
        <f>#REF!</f>
        <v>#REF!</v>
      </c>
      <c r="E42" t="e">
        <f>IF(AND(#REF!="",#REF!=""),"S",(IF(#REF!="X","IAR","NS")))</f>
        <v>#REF!</v>
      </c>
    </row>
    <row r="43" spans="1:5" ht="15">
      <c r="A43" t="e">
        <f>IF(E43&lt;&gt;"S",MAX($A$2:$A42)+1,"")</f>
        <v>#REF!</v>
      </c>
      <c r="B43" s="185" t="s">
        <v>101</v>
      </c>
      <c r="C43" s="178" t="s">
        <v>125</v>
      </c>
      <c r="D43" t="e">
        <f>#REF!</f>
        <v>#REF!</v>
      </c>
      <c r="E43" t="e">
        <f>IF(AND(#REF!="",#REF!=""),"S",(IF(#REF!="X","IAR","NS")))</f>
        <v>#REF!</v>
      </c>
    </row>
    <row r="44" spans="1:5" ht="15">
      <c r="A44" t="e">
        <f>IF(E44&lt;&gt;"S",MAX($A$2:$A43)+1,"")</f>
        <v>#REF!</v>
      </c>
      <c r="B44" s="184" t="s">
        <v>102</v>
      </c>
      <c r="C44" s="178" t="s">
        <v>125</v>
      </c>
      <c r="D44" t="e">
        <f>#REF!</f>
        <v>#REF!</v>
      </c>
      <c r="E44" t="e">
        <f>IF(AND(#REF!="",#REF!=""),"S",(IF(#REF!="X","IAR","NS")))</f>
        <v>#REF!</v>
      </c>
    </row>
    <row r="45" spans="1:5" ht="15">
      <c r="A45" t="e">
        <f>IF(E45&lt;&gt;"S",MAX($A$2:$A44)+1,"")</f>
        <v>#REF!</v>
      </c>
      <c r="B45" s="185" t="s">
        <v>103</v>
      </c>
      <c r="C45" s="178" t="s">
        <v>125</v>
      </c>
      <c r="D45" t="e">
        <f>#REF!</f>
        <v>#REF!</v>
      </c>
      <c r="E45" t="e">
        <f>IF(AND(#REF!="",#REF!=""),"S",(IF(#REF!="X","IAR","NS")))</f>
        <v>#REF!</v>
      </c>
    </row>
    <row r="46" spans="1:5" ht="15">
      <c r="A46" t="e">
        <f>IF(E46&lt;&gt;"S",MAX($A$2:$A45)+1,"")</f>
        <v>#REF!</v>
      </c>
      <c r="B46" s="184" t="s">
        <v>104</v>
      </c>
      <c r="C46" s="178" t="s">
        <v>125</v>
      </c>
      <c r="D46" t="e">
        <f>#REF!</f>
        <v>#REF!</v>
      </c>
      <c r="E46" t="e">
        <f>IF(AND(#REF!="",#REF!=""),"S",(IF(#REF!="X","IAR","NS")))</f>
        <v>#REF!</v>
      </c>
    </row>
    <row r="47" spans="1:5" ht="15">
      <c r="A47" t="e">
        <f>IF(E47&lt;&gt;"S",MAX($A$2:$A46)+1,"")</f>
        <v>#REF!</v>
      </c>
      <c r="B47" s="185" t="s">
        <v>105</v>
      </c>
      <c r="C47" s="178" t="s">
        <v>125</v>
      </c>
      <c r="D47" t="e">
        <f>#REF!</f>
        <v>#REF!</v>
      </c>
      <c r="E47" t="e">
        <f>IF(AND(#REF!="",#REF!=""),"S",(IF(#REF!="X","IAR","NS")))</f>
        <v>#REF!</v>
      </c>
    </row>
    <row r="48" spans="1:5" ht="15">
      <c r="A48" t="e">
        <f>IF(E48&lt;&gt;"S",MAX($A$2:$A47)+1,"")</f>
        <v>#REF!</v>
      </c>
      <c r="B48" s="184" t="s">
        <v>106</v>
      </c>
      <c r="C48" s="178" t="s">
        <v>125</v>
      </c>
      <c r="D48" t="e">
        <f>#REF!</f>
        <v>#REF!</v>
      </c>
      <c r="E48" t="e">
        <f>IF(AND(#REF!="",#REF!=""),"S",(IF(#REF!="X","IAR","NS")))</f>
        <v>#REF!</v>
      </c>
    </row>
  </sheetData>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I17" sqref="I17"/>
    </sheetView>
  </sheetViews>
  <sheetFormatPr defaultRowHeight="12.75"/>
  <sheetData/>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1"/>
  </sheetPr>
  <dimension ref="A1:V95"/>
  <sheetViews>
    <sheetView view="pageLayout" zoomScale="64" zoomScaleNormal="70" zoomScaleSheetLayoutView="75" zoomScalePageLayoutView="64" workbookViewId="0">
      <selection activeCell="J7" sqref="J7"/>
    </sheetView>
  </sheetViews>
  <sheetFormatPr defaultColWidth="1.85546875" defaultRowHeight="12.75"/>
  <cols>
    <col min="1" max="1" width="6.140625" style="311" customWidth="1"/>
    <col min="2" max="2" width="9" style="315" customWidth="1"/>
    <col min="3" max="3" width="17.42578125" style="286" customWidth="1"/>
    <col min="4" max="4" width="78" style="286" customWidth="1"/>
    <col min="5" max="6" width="3.140625" style="286" customWidth="1"/>
    <col min="7" max="7" width="54" style="286" customWidth="1"/>
    <col min="8" max="8" width="4.42578125" style="310" customWidth="1"/>
    <col min="9" max="10" width="4.42578125" style="311" customWidth="1"/>
    <col min="11" max="11" width="4.5703125" style="311" customWidth="1"/>
    <col min="12" max="12" width="4.85546875" style="311" customWidth="1"/>
    <col min="13" max="13" width="63.5703125" style="312" customWidth="1"/>
    <col min="14" max="14" width="6.5703125" style="312" customWidth="1"/>
    <col min="15" max="15" width="0.42578125" style="312" customWidth="1"/>
    <col min="16" max="17" width="0.42578125" style="312" hidden="1" customWidth="1"/>
    <col min="18" max="18" width="1" style="312" hidden="1" customWidth="1"/>
    <col min="19" max="22" width="1" style="312" customWidth="1"/>
    <col min="23" max="256" width="1.85546875" style="312"/>
    <col min="257" max="257" width="6.140625" style="312" customWidth="1"/>
    <col min="258" max="258" width="9" style="312" customWidth="1"/>
    <col min="259" max="259" width="17.42578125" style="312" customWidth="1"/>
    <col min="260" max="260" width="78" style="312" customWidth="1"/>
    <col min="261" max="262" width="3.140625" style="312" customWidth="1"/>
    <col min="263" max="263" width="54" style="312" customWidth="1"/>
    <col min="264" max="266" width="4.42578125" style="312" customWidth="1"/>
    <col min="267" max="267" width="4.5703125" style="312" customWidth="1"/>
    <col min="268" max="268" width="4.85546875" style="312" customWidth="1"/>
    <col min="269" max="269" width="63.5703125" style="312" customWidth="1"/>
    <col min="270" max="270" width="6.5703125" style="312" customWidth="1"/>
    <col min="271" max="271" width="0.42578125" style="312" customWidth="1"/>
    <col min="272" max="274" width="0" style="312" hidden="1" customWidth="1"/>
    <col min="275" max="278" width="1" style="312" customWidth="1"/>
    <col min="279" max="512" width="1.85546875" style="312"/>
    <col min="513" max="513" width="6.140625" style="312" customWidth="1"/>
    <col min="514" max="514" width="9" style="312" customWidth="1"/>
    <col min="515" max="515" width="17.42578125" style="312" customWidth="1"/>
    <col min="516" max="516" width="78" style="312" customWidth="1"/>
    <col min="517" max="518" width="3.140625" style="312" customWidth="1"/>
    <col min="519" max="519" width="54" style="312" customWidth="1"/>
    <col min="520" max="522" width="4.42578125" style="312" customWidth="1"/>
    <col min="523" max="523" width="4.5703125" style="312" customWidth="1"/>
    <col min="524" max="524" width="4.85546875" style="312" customWidth="1"/>
    <col min="525" max="525" width="63.5703125" style="312" customWidth="1"/>
    <col min="526" max="526" width="6.5703125" style="312" customWidth="1"/>
    <col min="527" max="527" width="0.42578125" style="312" customWidth="1"/>
    <col min="528" max="530" width="0" style="312" hidden="1" customWidth="1"/>
    <col min="531" max="534" width="1" style="312" customWidth="1"/>
    <col min="535" max="768" width="1.85546875" style="312"/>
    <col min="769" max="769" width="6.140625" style="312" customWidth="1"/>
    <col min="770" max="770" width="9" style="312" customWidth="1"/>
    <col min="771" max="771" width="17.42578125" style="312" customWidth="1"/>
    <col min="772" max="772" width="78" style="312" customWidth="1"/>
    <col min="773" max="774" width="3.140625" style="312" customWidth="1"/>
    <col min="775" max="775" width="54" style="312" customWidth="1"/>
    <col min="776" max="778" width="4.42578125" style="312" customWidth="1"/>
    <col min="779" max="779" width="4.5703125" style="312" customWidth="1"/>
    <col min="780" max="780" width="4.85546875" style="312" customWidth="1"/>
    <col min="781" max="781" width="63.5703125" style="312" customWidth="1"/>
    <col min="782" max="782" width="6.5703125" style="312" customWidth="1"/>
    <col min="783" max="783" width="0.42578125" style="312" customWidth="1"/>
    <col min="784" max="786" width="0" style="312" hidden="1" customWidth="1"/>
    <col min="787" max="790" width="1" style="312" customWidth="1"/>
    <col min="791" max="1024" width="1.85546875" style="312"/>
    <col min="1025" max="1025" width="6.140625" style="312" customWidth="1"/>
    <col min="1026" max="1026" width="9" style="312" customWidth="1"/>
    <col min="1027" max="1027" width="17.42578125" style="312" customWidth="1"/>
    <col min="1028" max="1028" width="78" style="312" customWidth="1"/>
    <col min="1029" max="1030" width="3.140625" style="312" customWidth="1"/>
    <col min="1031" max="1031" width="54" style="312" customWidth="1"/>
    <col min="1032" max="1034" width="4.42578125" style="312" customWidth="1"/>
    <col min="1035" max="1035" width="4.5703125" style="312" customWidth="1"/>
    <col min="1036" max="1036" width="4.85546875" style="312" customWidth="1"/>
    <col min="1037" max="1037" width="63.5703125" style="312" customWidth="1"/>
    <col min="1038" max="1038" width="6.5703125" style="312" customWidth="1"/>
    <col min="1039" max="1039" width="0.42578125" style="312" customWidth="1"/>
    <col min="1040" max="1042" width="0" style="312" hidden="1" customWidth="1"/>
    <col min="1043" max="1046" width="1" style="312" customWidth="1"/>
    <col min="1047" max="1280" width="1.85546875" style="312"/>
    <col min="1281" max="1281" width="6.140625" style="312" customWidth="1"/>
    <col min="1282" max="1282" width="9" style="312" customWidth="1"/>
    <col min="1283" max="1283" width="17.42578125" style="312" customWidth="1"/>
    <col min="1284" max="1284" width="78" style="312" customWidth="1"/>
    <col min="1285" max="1286" width="3.140625" style="312" customWidth="1"/>
    <col min="1287" max="1287" width="54" style="312" customWidth="1"/>
    <col min="1288" max="1290" width="4.42578125" style="312" customWidth="1"/>
    <col min="1291" max="1291" width="4.5703125" style="312" customWidth="1"/>
    <col min="1292" max="1292" width="4.85546875" style="312" customWidth="1"/>
    <col min="1293" max="1293" width="63.5703125" style="312" customWidth="1"/>
    <col min="1294" max="1294" width="6.5703125" style="312" customWidth="1"/>
    <col min="1295" max="1295" width="0.42578125" style="312" customWidth="1"/>
    <col min="1296" max="1298" width="0" style="312" hidden="1" customWidth="1"/>
    <col min="1299" max="1302" width="1" style="312" customWidth="1"/>
    <col min="1303" max="1536" width="1.85546875" style="312"/>
    <col min="1537" max="1537" width="6.140625" style="312" customWidth="1"/>
    <col min="1538" max="1538" width="9" style="312" customWidth="1"/>
    <col min="1539" max="1539" width="17.42578125" style="312" customWidth="1"/>
    <col min="1540" max="1540" width="78" style="312" customWidth="1"/>
    <col min="1541" max="1542" width="3.140625" style="312" customWidth="1"/>
    <col min="1543" max="1543" width="54" style="312" customWidth="1"/>
    <col min="1544" max="1546" width="4.42578125" style="312" customWidth="1"/>
    <col min="1547" max="1547" width="4.5703125" style="312" customWidth="1"/>
    <col min="1548" max="1548" width="4.85546875" style="312" customWidth="1"/>
    <col min="1549" max="1549" width="63.5703125" style="312" customWidth="1"/>
    <col min="1550" max="1550" width="6.5703125" style="312" customWidth="1"/>
    <col min="1551" max="1551" width="0.42578125" style="312" customWidth="1"/>
    <col min="1552" max="1554" width="0" style="312" hidden="1" customWidth="1"/>
    <col min="1555" max="1558" width="1" style="312" customWidth="1"/>
    <col min="1559" max="1792" width="1.85546875" style="312"/>
    <col min="1793" max="1793" width="6.140625" style="312" customWidth="1"/>
    <col min="1794" max="1794" width="9" style="312" customWidth="1"/>
    <col min="1795" max="1795" width="17.42578125" style="312" customWidth="1"/>
    <col min="1796" max="1796" width="78" style="312" customWidth="1"/>
    <col min="1797" max="1798" width="3.140625" style="312" customWidth="1"/>
    <col min="1799" max="1799" width="54" style="312" customWidth="1"/>
    <col min="1800" max="1802" width="4.42578125" style="312" customWidth="1"/>
    <col min="1803" max="1803" width="4.5703125" style="312" customWidth="1"/>
    <col min="1804" max="1804" width="4.85546875" style="312" customWidth="1"/>
    <col min="1805" max="1805" width="63.5703125" style="312" customWidth="1"/>
    <col min="1806" max="1806" width="6.5703125" style="312" customWidth="1"/>
    <col min="1807" max="1807" width="0.42578125" style="312" customWidth="1"/>
    <col min="1808" max="1810" width="0" style="312" hidden="1" customWidth="1"/>
    <col min="1811" max="1814" width="1" style="312" customWidth="1"/>
    <col min="1815" max="2048" width="1.85546875" style="312"/>
    <col min="2049" max="2049" width="6.140625" style="312" customWidth="1"/>
    <col min="2050" max="2050" width="9" style="312" customWidth="1"/>
    <col min="2051" max="2051" width="17.42578125" style="312" customWidth="1"/>
    <col min="2052" max="2052" width="78" style="312" customWidth="1"/>
    <col min="2053" max="2054" width="3.140625" style="312" customWidth="1"/>
    <col min="2055" max="2055" width="54" style="312" customWidth="1"/>
    <col min="2056" max="2058" width="4.42578125" style="312" customWidth="1"/>
    <col min="2059" max="2059" width="4.5703125" style="312" customWidth="1"/>
    <col min="2060" max="2060" width="4.85546875" style="312" customWidth="1"/>
    <col min="2061" max="2061" width="63.5703125" style="312" customWidth="1"/>
    <col min="2062" max="2062" width="6.5703125" style="312" customWidth="1"/>
    <col min="2063" max="2063" width="0.42578125" style="312" customWidth="1"/>
    <col min="2064" max="2066" width="0" style="312" hidden="1" customWidth="1"/>
    <col min="2067" max="2070" width="1" style="312" customWidth="1"/>
    <col min="2071" max="2304" width="1.85546875" style="312"/>
    <col min="2305" max="2305" width="6.140625" style="312" customWidth="1"/>
    <col min="2306" max="2306" width="9" style="312" customWidth="1"/>
    <col min="2307" max="2307" width="17.42578125" style="312" customWidth="1"/>
    <col min="2308" max="2308" width="78" style="312" customWidth="1"/>
    <col min="2309" max="2310" width="3.140625" style="312" customWidth="1"/>
    <col min="2311" max="2311" width="54" style="312" customWidth="1"/>
    <col min="2312" max="2314" width="4.42578125" style="312" customWidth="1"/>
    <col min="2315" max="2315" width="4.5703125" style="312" customWidth="1"/>
    <col min="2316" max="2316" width="4.85546875" style="312" customWidth="1"/>
    <col min="2317" max="2317" width="63.5703125" style="312" customWidth="1"/>
    <col min="2318" max="2318" width="6.5703125" style="312" customWidth="1"/>
    <col min="2319" max="2319" width="0.42578125" style="312" customWidth="1"/>
    <col min="2320" max="2322" width="0" style="312" hidden="1" customWidth="1"/>
    <col min="2323" max="2326" width="1" style="312" customWidth="1"/>
    <col min="2327" max="2560" width="1.85546875" style="312"/>
    <col min="2561" max="2561" width="6.140625" style="312" customWidth="1"/>
    <col min="2562" max="2562" width="9" style="312" customWidth="1"/>
    <col min="2563" max="2563" width="17.42578125" style="312" customWidth="1"/>
    <col min="2564" max="2564" width="78" style="312" customWidth="1"/>
    <col min="2565" max="2566" width="3.140625" style="312" customWidth="1"/>
    <col min="2567" max="2567" width="54" style="312" customWidth="1"/>
    <col min="2568" max="2570" width="4.42578125" style="312" customWidth="1"/>
    <col min="2571" max="2571" width="4.5703125" style="312" customWidth="1"/>
    <col min="2572" max="2572" width="4.85546875" style="312" customWidth="1"/>
    <col min="2573" max="2573" width="63.5703125" style="312" customWidth="1"/>
    <col min="2574" max="2574" width="6.5703125" style="312" customWidth="1"/>
    <col min="2575" max="2575" width="0.42578125" style="312" customWidth="1"/>
    <col min="2576" max="2578" width="0" style="312" hidden="1" customWidth="1"/>
    <col min="2579" max="2582" width="1" style="312" customWidth="1"/>
    <col min="2583" max="2816" width="1.85546875" style="312"/>
    <col min="2817" max="2817" width="6.140625" style="312" customWidth="1"/>
    <col min="2818" max="2818" width="9" style="312" customWidth="1"/>
    <col min="2819" max="2819" width="17.42578125" style="312" customWidth="1"/>
    <col min="2820" max="2820" width="78" style="312" customWidth="1"/>
    <col min="2821" max="2822" width="3.140625" style="312" customWidth="1"/>
    <col min="2823" max="2823" width="54" style="312" customWidth="1"/>
    <col min="2824" max="2826" width="4.42578125" style="312" customWidth="1"/>
    <col min="2827" max="2827" width="4.5703125" style="312" customWidth="1"/>
    <col min="2828" max="2828" width="4.85546875" style="312" customWidth="1"/>
    <col min="2829" max="2829" width="63.5703125" style="312" customWidth="1"/>
    <col min="2830" max="2830" width="6.5703125" style="312" customWidth="1"/>
    <col min="2831" max="2831" width="0.42578125" style="312" customWidth="1"/>
    <col min="2832" max="2834" width="0" style="312" hidden="1" customWidth="1"/>
    <col min="2835" max="2838" width="1" style="312" customWidth="1"/>
    <col min="2839" max="3072" width="1.85546875" style="312"/>
    <col min="3073" max="3073" width="6.140625" style="312" customWidth="1"/>
    <col min="3074" max="3074" width="9" style="312" customWidth="1"/>
    <col min="3075" max="3075" width="17.42578125" style="312" customWidth="1"/>
    <col min="3076" max="3076" width="78" style="312" customWidth="1"/>
    <col min="3077" max="3078" width="3.140625" style="312" customWidth="1"/>
    <col min="3079" max="3079" width="54" style="312" customWidth="1"/>
    <col min="3080" max="3082" width="4.42578125" style="312" customWidth="1"/>
    <col min="3083" max="3083" width="4.5703125" style="312" customWidth="1"/>
    <col min="3084" max="3084" width="4.85546875" style="312" customWidth="1"/>
    <col min="3085" max="3085" width="63.5703125" style="312" customWidth="1"/>
    <col min="3086" max="3086" width="6.5703125" style="312" customWidth="1"/>
    <col min="3087" max="3087" width="0.42578125" style="312" customWidth="1"/>
    <col min="3088" max="3090" width="0" style="312" hidden="1" customWidth="1"/>
    <col min="3091" max="3094" width="1" style="312" customWidth="1"/>
    <col min="3095" max="3328" width="1.85546875" style="312"/>
    <col min="3329" max="3329" width="6.140625" style="312" customWidth="1"/>
    <col min="3330" max="3330" width="9" style="312" customWidth="1"/>
    <col min="3331" max="3331" width="17.42578125" style="312" customWidth="1"/>
    <col min="3332" max="3332" width="78" style="312" customWidth="1"/>
    <col min="3333" max="3334" width="3.140625" style="312" customWidth="1"/>
    <col min="3335" max="3335" width="54" style="312" customWidth="1"/>
    <col min="3336" max="3338" width="4.42578125" style="312" customWidth="1"/>
    <col min="3339" max="3339" width="4.5703125" style="312" customWidth="1"/>
    <col min="3340" max="3340" width="4.85546875" style="312" customWidth="1"/>
    <col min="3341" max="3341" width="63.5703125" style="312" customWidth="1"/>
    <col min="3342" max="3342" width="6.5703125" style="312" customWidth="1"/>
    <col min="3343" max="3343" width="0.42578125" style="312" customWidth="1"/>
    <col min="3344" max="3346" width="0" style="312" hidden="1" customWidth="1"/>
    <col min="3347" max="3350" width="1" style="312" customWidth="1"/>
    <col min="3351" max="3584" width="1.85546875" style="312"/>
    <col min="3585" max="3585" width="6.140625" style="312" customWidth="1"/>
    <col min="3586" max="3586" width="9" style="312" customWidth="1"/>
    <col min="3587" max="3587" width="17.42578125" style="312" customWidth="1"/>
    <col min="3588" max="3588" width="78" style="312" customWidth="1"/>
    <col min="3589" max="3590" width="3.140625" style="312" customWidth="1"/>
    <col min="3591" max="3591" width="54" style="312" customWidth="1"/>
    <col min="3592" max="3594" width="4.42578125" style="312" customWidth="1"/>
    <col min="3595" max="3595" width="4.5703125" style="312" customWidth="1"/>
    <col min="3596" max="3596" width="4.85546875" style="312" customWidth="1"/>
    <col min="3597" max="3597" width="63.5703125" style="312" customWidth="1"/>
    <col min="3598" max="3598" width="6.5703125" style="312" customWidth="1"/>
    <col min="3599" max="3599" width="0.42578125" style="312" customWidth="1"/>
    <col min="3600" max="3602" width="0" style="312" hidden="1" customWidth="1"/>
    <col min="3603" max="3606" width="1" style="312" customWidth="1"/>
    <col min="3607" max="3840" width="1.85546875" style="312"/>
    <col min="3841" max="3841" width="6.140625" style="312" customWidth="1"/>
    <col min="3842" max="3842" width="9" style="312" customWidth="1"/>
    <col min="3843" max="3843" width="17.42578125" style="312" customWidth="1"/>
    <col min="3844" max="3844" width="78" style="312" customWidth="1"/>
    <col min="3845" max="3846" width="3.140625" style="312" customWidth="1"/>
    <col min="3847" max="3847" width="54" style="312" customWidth="1"/>
    <col min="3848" max="3850" width="4.42578125" style="312" customWidth="1"/>
    <col min="3851" max="3851" width="4.5703125" style="312" customWidth="1"/>
    <col min="3852" max="3852" width="4.85546875" style="312" customWidth="1"/>
    <col min="3853" max="3853" width="63.5703125" style="312" customWidth="1"/>
    <col min="3854" max="3854" width="6.5703125" style="312" customWidth="1"/>
    <col min="3855" max="3855" width="0.42578125" style="312" customWidth="1"/>
    <col min="3856" max="3858" width="0" style="312" hidden="1" customWidth="1"/>
    <col min="3859" max="3862" width="1" style="312" customWidth="1"/>
    <col min="3863" max="4096" width="1.85546875" style="312"/>
    <col min="4097" max="4097" width="6.140625" style="312" customWidth="1"/>
    <col min="4098" max="4098" width="9" style="312" customWidth="1"/>
    <col min="4099" max="4099" width="17.42578125" style="312" customWidth="1"/>
    <col min="4100" max="4100" width="78" style="312" customWidth="1"/>
    <col min="4101" max="4102" width="3.140625" style="312" customWidth="1"/>
    <col min="4103" max="4103" width="54" style="312" customWidth="1"/>
    <col min="4104" max="4106" width="4.42578125" style="312" customWidth="1"/>
    <col min="4107" max="4107" width="4.5703125" style="312" customWidth="1"/>
    <col min="4108" max="4108" width="4.85546875" style="312" customWidth="1"/>
    <col min="4109" max="4109" width="63.5703125" style="312" customWidth="1"/>
    <col min="4110" max="4110" width="6.5703125" style="312" customWidth="1"/>
    <col min="4111" max="4111" width="0.42578125" style="312" customWidth="1"/>
    <col min="4112" max="4114" width="0" style="312" hidden="1" customWidth="1"/>
    <col min="4115" max="4118" width="1" style="312" customWidth="1"/>
    <col min="4119" max="4352" width="1.85546875" style="312"/>
    <col min="4353" max="4353" width="6.140625" style="312" customWidth="1"/>
    <col min="4354" max="4354" width="9" style="312" customWidth="1"/>
    <col min="4355" max="4355" width="17.42578125" style="312" customWidth="1"/>
    <col min="4356" max="4356" width="78" style="312" customWidth="1"/>
    <col min="4357" max="4358" width="3.140625" style="312" customWidth="1"/>
    <col min="4359" max="4359" width="54" style="312" customWidth="1"/>
    <col min="4360" max="4362" width="4.42578125" style="312" customWidth="1"/>
    <col min="4363" max="4363" width="4.5703125" style="312" customWidth="1"/>
    <col min="4364" max="4364" width="4.85546875" style="312" customWidth="1"/>
    <col min="4365" max="4365" width="63.5703125" style="312" customWidth="1"/>
    <col min="4366" max="4366" width="6.5703125" style="312" customWidth="1"/>
    <col min="4367" max="4367" width="0.42578125" style="312" customWidth="1"/>
    <col min="4368" max="4370" width="0" style="312" hidden="1" customWidth="1"/>
    <col min="4371" max="4374" width="1" style="312" customWidth="1"/>
    <col min="4375" max="4608" width="1.85546875" style="312"/>
    <col min="4609" max="4609" width="6.140625" style="312" customWidth="1"/>
    <col min="4610" max="4610" width="9" style="312" customWidth="1"/>
    <col min="4611" max="4611" width="17.42578125" style="312" customWidth="1"/>
    <col min="4612" max="4612" width="78" style="312" customWidth="1"/>
    <col min="4613" max="4614" width="3.140625" style="312" customWidth="1"/>
    <col min="4615" max="4615" width="54" style="312" customWidth="1"/>
    <col min="4616" max="4618" width="4.42578125" style="312" customWidth="1"/>
    <col min="4619" max="4619" width="4.5703125" style="312" customWidth="1"/>
    <col min="4620" max="4620" width="4.85546875" style="312" customWidth="1"/>
    <col min="4621" max="4621" width="63.5703125" style="312" customWidth="1"/>
    <col min="4622" max="4622" width="6.5703125" style="312" customWidth="1"/>
    <col min="4623" max="4623" width="0.42578125" style="312" customWidth="1"/>
    <col min="4624" max="4626" width="0" style="312" hidden="1" customWidth="1"/>
    <col min="4627" max="4630" width="1" style="312" customWidth="1"/>
    <col min="4631" max="4864" width="1.85546875" style="312"/>
    <col min="4865" max="4865" width="6.140625" style="312" customWidth="1"/>
    <col min="4866" max="4866" width="9" style="312" customWidth="1"/>
    <col min="4867" max="4867" width="17.42578125" style="312" customWidth="1"/>
    <col min="4868" max="4868" width="78" style="312" customWidth="1"/>
    <col min="4869" max="4870" width="3.140625" style="312" customWidth="1"/>
    <col min="4871" max="4871" width="54" style="312" customWidth="1"/>
    <col min="4872" max="4874" width="4.42578125" style="312" customWidth="1"/>
    <col min="4875" max="4875" width="4.5703125" style="312" customWidth="1"/>
    <col min="4876" max="4876" width="4.85546875" style="312" customWidth="1"/>
    <col min="4877" max="4877" width="63.5703125" style="312" customWidth="1"/>
    <col min="4878" max="4878" width="6.5703125" style="312" customWidth="1"/>
    <col min="4879" max="4879" width="0.42578125" style="312" customWidth="1"/>
    <col min="4880" max="4882" width="0" style="312" hidden="1" customWidth="1"/>
    <col min="4883" max="4886" width="1" style="312" customWidth="1"/>
    <col min="4887" max="5120" width="1.85546875" style="312"/>
    <col min="5121" max="5121" width="6.140625" style="312" customWidth="1"/>
    <col min="5122" max="5122" width="9" style="312" customWidth="1"/>
    <col min="5123" max="5123" width="17.42578125" style="312" customWidth="1"/>
    <col min="5124" max="5124" width="78" style="312" customWidth="1"/>
    <col min="5125" max="5126" width="3.140625" style="312" customWidth="1"/>
    <col min="5127" max="5127" width="54" style="312" customWidth="1"/>
    <col min="5128" max="5130" width="4.42578125" style="312" customWidth="1"/>
    <col min="5131" max="5131" width="4.5703125" style="312" customWidth="1"/>
    <col min="5132" max="5132" width="4.85546875" style="312" customWidth="1"/>
    <col min="5133" max="5133" width="63.5703125" style="312" customWidth="1"/>
    <col min="5134" max="5134" width="6.5703125" style="312" customWidth="1"/>
    <col min="5135" max="5135" width="0.42578125" style="312" customWidth="1"/>
    <col min="5136" max="5138" width="0" style="312" hidden="1" customWidth="1"/>
    <col min="5139" max="5142" width="1" style="312" customWidth="1"/>
    <col min="5143" max="5376" width="1.85546875" style="312"/>
    <col min="5377" max="5377" width="6.140625" style="312" customWidth="1"/>
    <col min="5378" max="5378" width="9" style="312" customWidth="1"/>
    <col min="5379" max="5379" width="17.42578125" style="312" customWidth="1"/>
    <col min="5380" max="5380" width="78" style="312" customWidth="1"/>
    <col min="5381" max="5382" width="3.140625" style="312" customWidth="1"/>
    <col min="5383" max="5383" width="54" style="312" customWidth="1"/>
    <col min="5384" max="5386" width="4.42578125" style="312" customWidth="1"/>
    <col min="5387" max="5387" width="4.5703125" style="312" customWidth="1"/>
    <col min="5388" max="5388" width="4.85546875" style="312" customWidth="1"/>
    <col min="5389" max="5389" width="63.5703125" style="312" customWidth="1"/>
    <col min="5390" max="5390" width="6.5703125" style="312" customWidth="1"/>
    <col min="5391" max="5391" width="0.42578125" style="312" customWidth="1"/>
    <col min="5392" max="5394" width="0" style="312" hidden="1" customWidth="1"/>
    <col min="5395" max="5398" width="1" style="312" customWidth="1"/>
    <col min="5399" max="5632" width="1.85546875" style="312"/>
    <col min="5633" max="5633" width="6.140625" style="312" customWidth="1"/>
    <col min="5634" max="5634" width="9" style="312" customWidth="1"/>
    <col min="5635" max="5635" width="17.42578125" style="312" customWidth="1"/>
    <col min="5636" max="5636" width="78" style="312" customWidth="1"/>
    <col min="5637" max="5638" width="3.140625" style="312" customWidth="1"/>
    <col min="5639" max="5639" width="54" style="312" customWidth="1"/>
    <col min="5640" max="5642" width="4.42578125" style="312" customWidth="1"/>
    <col min="5643" max="5643" width="4.5703125" style="312" customWidth="1"/>
    <col min="5644" max="5644" width="4.85546875" style="312" customWidth="1"/>
    <col min="5645" max="5645" width="63.5703125" style="312" customWidth="1"/>
    <col min="5646" max="5646" width="6.5703125" style="312" customWidth="1"/>
    <col min="5647" max="5647" width="0.42578125" style="312" customWidth="1"/>
    <col min="5648" max="5650" width="0" style="312" hidden="1" customWidth="1"/>
    <col min="5651" max="5654" width="1" style="312" customWidth="1"/>
    <col min="5655" max="5888" width="1.85546875" style="312"/>
    <col min="5889" max="5889" width="6.140625" style="312" customWidth="1"/>
    <col min="5890" max="5890" width="9" style="312" customWidth="1"/>
    <col min="5891" max="5891" width="17.42578125" style="312" customWidth="1"/>
    <col min="5892" max="5892" width="78" style="312" customWidth="1"/>
    <col min="5893" max="5894" width="3.140625" style="312" customWidth="1"/>
    <col min="5895" max="5895" width="54" style="312" customWidth="1"/>
    <col min="5896" max="5898" width="4.42578125" style="312" customWidth="1"/>
    <col min="5899" max="5899" width="4.5703125" style="312" customWidth="1"/>
    <col min="5900" max="5900" width="4.85546875" style="312" customWidth="1"/>
    <col min="5901" max="5901" width="63.5703125" style="312" customWidth="1"/>
    <col min="5902" max="5902" width="6.5703125" style="312" customWidth="1"/>
    <col min="5903" max="5903" width="0.42578125" style="312" customWidth="1"/>
    <col min="5904" max="5906" width="0" style="312" hidden="1" customWidth="1"/>
    <col min="5907" max="5910" width="1" style="312" customWidth="1"/>
    <col min="5911" max="6144" width="1.85546875" style="312"/>
    <col min="6145" max="6145" width="6.140625" style="312" customWidth="1"/>
    <col min="6146" max="6146" width="9" style="312" customWidth="1"/>
    <col min="6147" max="6147" width="17.42578125" style="312" customWidth="1"/>
    <col min="6148" max="6148" width="78" style="312" customWidth="1"/>
    <col min="6149" max="6150" width="3.140625" style="312" customWidth="1"/>
    <col min="6151" max="6151" width="54" style="312" customWidth="1"/>
    <col min="6152" max="6154" width="4.42578125" style="312" customWidth="1"/>
    <col min="6155" max="6155" width="4.5703125" style="312" customWidth="1"/>
    <col min="6156" max="6156" width="4.85546875" style="312" customWidth="1"/>
    <col min="6157" max="6157" width="63.5703125" style="312" customWidth="1"/>
    <col min="6158" max="6158" width="6.5703125" style="312" customWidth="1"/>
    <col min="6159" max="6159" width="0.42578125" style="312" customWidth="1"/>
    <col min="6160" max="6162" width="0" style="312" hidden="1" customWidth="1"/>
    <col min="6163" max="6166" width="1" style="312" customWidth="1"/>
    <col min="6167" max="6400" width="1.85546875" style="312"/>
    <col min="6401" max="6401" width="6.140625" style="312" customWidth="1"/>
    <col min="6402" max="6402" width="9" style="312" customWidth="1"/>
    <col min="6403" max="6403" width="17.42578125" style="312" customWidth="1"/>
    <col min="6404" max="6404" width="78" style="312" customWidth="1"/>
    <col min="6405" max="6406" width="3.140625" style="312" customWidth="1"/>
    <col min="6407" max="6407" width="54" style="312" customWidth="1"/>
    <col min="6408" max="6410" width="4.42578125" style="312" customWidth="1"/>
    <col min="6411" max="6411" width="4.5703125" style="312" customWidth="1"/>
    <col min="6412" max="6412" width="4.85546875" style="312" customWidth="1"/>
    <col min="6413" max="6413" width="63.5703125" style="312" customWidth="1"/>
    <col min="6414" max="6414" width="6.5703125" style="312" customWidth="1"/>
    <col min="6415" max="6415" width="0.42578125" style="312" customWidth="1"/>
    <col min="6416" max="6418" width="0" style="312" hidden="1" customWidth="1"/>
    <col min="6419" max="6422" width="1" style="312" customWidth="1"/>
    <col min="6423" max="6656" width="1.85546875" style="312"/>
    <col min="6657" max="6657" width="6.140625" style="312" customWidth="1"/>
    <col min="6658" max="6658" width="9" style="312" customWidth="1"/>
    <col min="6659" max="6659" width="17.42578125" style="312" customWidth="1"/>
    <col min="6660" max="6660" width="78" style="312" customWidth="1"/>
    <col min="6661" max="6662" width="3.140625" style="312" customWidth="1"/>
    <col min="6663" max="6663" width="54" style="312" customWidth="1"/>
    <col min="6664" max="6666" width="4.42578125" style="312" customWidth="1"/>
    <col min="6667" max="6667" width="4.5703125" style="312" customWidth="1"/>
    <col min="6668" max="6668" width="4.85546875" style="312" customWidth="1"/>
    <col min="6669" max="6669" width="63.5703125" style="312" customWidth="1"/>
    <col min="6670" max="6670" width="6.5703125" style="312" customWidth="1"/>
    <col min="6671" max="6671" width="0.42578125" style="312" customWidth="1"/>
    <col min="6672" max="6674" width="0" style="312" hidden="1" customWidth="1"/>
    <col min="6675" max="6678" width="1" style="312" customWidth="1"/>
    <col min="6679" max="6912" width="1.85546875" style="312"/>
    <col min="6913" max="6913" width="6.140625" style="312" customWidth="1"/>
    <col min="6914" max="6914" width="9" style="312" customWidth="1"/>
    <col min="6915" max="6915" width="17.42578125" style="312" customWidth="1"/>
    <col min="6916" max="6916" width="78" style="312" customWidth="1"/>
    <col min="6917" max="6918" width="3.140625" style="312" customWidth="1"/>
    <col min="6919" max="6919" width="54" style="312" customWidth="1"/>
    <col min="6920" max="6922" width="4.42578125" style="312" customWidth="1"/>
    <col min="6923" max="6923" width="4.5703125" style="312" customWidth="1"/>
    <col min="6924" max="6924" width="4.85546875" style="312" customWidth="1"/>
    <col min="6925" max="6925" width="63.5703125" style="312" customWidth="1"/>
    <col min="6926" max="6926" width="6.5703125" style="312" customWidth="1"/>
    <col min="6927" max="6927" width="0.42578125" style="312" customWidth="1"/>
    <col min="6928" max="6930" width="0" style="312" hidden="1" customWidth="1"/>
    <col min="6931" max="6934" width="1" style="312" customWidth="1"/>
    <col min="6935" max="7168" width="1.85546875" style="312"/>
    <col min="7169" max="7169" width="6.140625" style="312" customWidth="1"/>
    <col min="7170" max="7170" width="9" style="312" customWidth="1"/>
    <col min="7171" max="7171" width="17.42578125" style="312" customWidth="1"/>
    <col min="7172" max="7172" width="78" style="312" customWidth="1"/>
    <col min="7173" max="7174" width="3.140625" style="312" customWidth="1"/>
    <col min="7175" max="7175" width="54" style="312" customWidth="1"/>
    <col min="7176" max="7178" width="4.42578125" style="312" customWidth="1"/>
    <col min="7179" max="7179" width="4.5703125" style="312" customWidth="1"/>
    <col min="7180" max="7180" width="4.85546875" style="312" customWidth="1"/>
    <col min="7181" max="7181" width="63.5703125" style="312" customWidth="1"/>
    <col min="7182" max="7182" width="6.5703125" style="312" customWidth="1"/>
    <col min="7183" max="7183" width="0.42578125" style="312" customWidth="1"/>
    <col min="7184" max="7186" width="0" style="312" hidden="1" customWidth="1"/>
    <col min="7187" max="7190" width="1" style="312" customWidth="1"/>
    <col min="7191" max="7424" width="1.85546875" style="312"/>
    <col min="7425" max="7425" width="6.140625" style="312" customWidth="1"/>
    <col min="7426" max="7426" width="9" style="312" customWidth="1"/>
    <col min="7427" max="7427" width="17.42578125" style="312" customWidth="1"/>
    <col min="7428" max="7428" width="78" style="312" customWidth="1"/>
    <col min="7429" max="7430" width="3.140625" style="312" customWidth="1"/>
    <col min="7431" max="7431" width="54" style="312" customWidth="1"/>
    <col min="7432" max="7434" width="4.42578125" style="312" customWidth="1"/>
    <col min="7435" max="7435" width="4.5703125" style="312" customWidth="1"/>
    <col min="7436" max="7436" width="4.85546875" style="312" customWidth="1"/>
    <col min="7437" max="7437" width="63.5703125" style="312" customWidth="1"/>
    <col min="7438" max="7438" width="6.5703125" style="312" customWidth="1"/>
    <col min="7439" max="7439" width="0.42578125" style="312" customWidth="1"/>
    <col min="7440" max="7442" width="0" style="312" hidden="1" customWidth="1"/>
    <col min="7443" max="7446" width="1" style="312" customWidth="1"/>
    <col min="7447" max="7680" width="1.85546875" style="312"/>
    <col min="7681" max="7681" width="6.140625" style="312" customWidth="1"/>
    <col min="7682" max="7682" width="9" style="312" customWidth="1"/>
    <col min="7683" max="7683" width="17.42578125" style="312" customWidth="1"/>
    <col min="7684" max="7684" width="78" style="312" customWidth="1"/>
    <col min="7685" max="7686" width="3.140625" style="312" customWidth="1"/>
    <col min="7687" max="7687" width="54" style="312" customWidth="1"/>
    <col min="7688" max="7690" width="4.42578125" style="312" customWidth="1"/>
    <col min="7691" max="7691" width="4.5703125" style="312" customWidth="1"/>
    <col min="7692" max="7692" width="4.85546875" style="312" customWidth="1"/>
    <col min="7693" max="7693" width="63.5703125" style="312" customWidth="1"/>
    <col min="7694" max="7694" width="6.5703125" style="312" customWidth="1"/>
    <col min="7695" max="7695" width="0.42578125" style="312" customWidth="1"/>
    <col min="7696" max="7698" width="0" style="312" hidden="1" customWidth="1"/>
    <col min="7699" max="7702" width="1" style="312" customWidth="1"/>
    <col min="7703" max="7936" width="1.85546875" style="312"/>
    <col min="7937" max="7937" width="6.140625" style="312" customWidth="1"/>
    <col min="7938" max="7938" width="9" style="312" customWidth="1"/>
    <col min="7939" max="7939" width="17.42578125" style="312" customWidth="1"/>
    <col min="7940" max="7940" width="78" style="312" customWidth="1"/>
    <col min="7941" max="7942" width="3.140625" style="312" customWidth="1"/>
    <col min="7943" max="7943" width="54" style="312" customWidth="1"/>
    <col min="7944" max="7946" width="4.42578125" style="312" customWidth="1"/>
    <col min="7947" max="7947" width="4.5703125" style="312" customWidth="1"/>
    <col min="7948" max="7948" width="4.85546875" style="312" customWidth="1"/>
    <col min="7949" max="7949" width="63.5703125" style="312" customWidth="1"/>
    <col min="7950" max="7950" width="6.5703125" style="312" customWidth="1"/>
    <col min="7951" max="7951" width="0.42578125" style="312" customWidth="1"/>
    <col min="7952" max="7954" width="0" style="312" hidden="1" customWidth="1"/>
    <col min="7955" max="7958" width="1" style="312" customWidth="1"/>
    <col min="7959" max="8192" width="1.85546875" style="312"/>
    <col min="8193" max="8193" width="6.140625" style="312" customWidth="1"/>
    <col min="8194" max="8194" width="9" style="312" customWidth="1"/>
    <col min="8195" max="8195" width="17.42578125" style="312" customWidth="1"/>
    <col min="8196" max="8196" width="78" style="312" customWidth="1"/>
    <col min="8197" max="8198" width="3.140625" style="312" customWidth="1"/>
    <col min="8199" max="8199" width="54" style="312" customWidth="1"/>
    <col min="8200" max="8202" width="4.42578125" style="312" customWidth="1"/>
    <col min="8203" max="8203" width="4.5703125" style="312" customWidth="1"/>
    <col min="8204" max="8204" width="4.85546875" style="312" customWidth="1"/>
    <col min="8205" max="8205" width="63.5703125" style="312" customWidth="1"/>
    <col min="8206" max="8206" width="6.5703125" style="312" customWidth="1"/>
    <col min="8207" max="8207" width="0.42578125" style="312" customWidth="1"/>
    <col min="8208" max="8210" width="0" style="312" hidden="1" customWidth="1"/>
    <col min="8211" max="8214" width="1" style="312" customWidth="1"/>
    <col min="8215" max="8448" width="1.85546875" style="312"/>
    <col min="8449" max="8449" width="6.140625" style="312" customWidth="1"/>
    <col min="8450" max="8450" width="9" style="312" customWidth="1"/>
    <col min="8451" max="8451" width="17.42578125" style="312" customWidth="1"/>
    <col min="8452" max="8452" width="78" style="312" customWidth="1"/>
    <col min="8453" max="8454" width="3.140625" style="312" customWidth="1"/>
    <col min="8455" max="8455" width="54" style="312" customWidth="1"/>
    <col min="8456" max="8458" width="4.42578125" style="312" customWidth="1"/>
    <col min="8459" max="8459" width="4.5703125" style="312" customWidth="1"/>
    <col min="8460" max="8460" width="4.85546875" style="312" customWidth="1"/>
    <col min="8461" max="8461" width="63.5703125" style="312" customWidth="1"/>
    <col min="8462" max="8462" width="6.5703125" style="312" customWidth="1"/>
    <col min="8463" max="8463" width="0.42578125" style="312" customWidth="1"/>
    <col min="8464" max="8466" width="0" style="312" hidden="1" customWidth="1"/>
    <col min="8467" max="8470" width="1" style="312" customWidth="1"/>
    <col min="8471" max="8704" width="1.85546875" style="312"/>
    <col min="8705" max="8705" width="6.140625" style="312" customWidth="1"/>
    <col min="8706" max="8706" width="9" style="312" customWidth="1"/>
    <col min="8707" max="8707" width="17.42578125" style="312" customWidth="1"/>
    <col min="8708" max="8708" width="78" style="312" customWidth="1"/>
    <col min="8709" max="8710" width="3.140625" style="312" customWidth="1"/>
    <col min="8711" max="8711" width="54" style="312" customWidth="1"/>
    <col min="8712" max="8714" width="4.42578125" style="312" customWidth="1"/>
    <col min="8715" max="8715" width="4.5703125" style="312" customWidth="1"/>
    <col min="8716" max="8716" width="4.85546875" style="312" customWidth="1"/>
    <col min="8717" max="8717" width="63.5703125" style="312" customWidth="1"/>
    <col min="8718" max="8718" width="6.5703125" style="312" customWidth="1"/>
    <col min="8719" max="8719" width="0.42578125" style="312" customWidth="1"/>
    <col min="8720" max="8722" width="0" style="312" hidden="1" customWidth="1"/>
    <col min="8723" max="8726" width="1" style="312" customWidth="1"/>
    <col min="8727" max="8960" width="1.85546875" style="312"/>
    <col min="8961" max="8961" width="6.140625" style="312" customWidth="1"/>
    <col min="8962" max="8962" width="9" style="312" customWidth="1"/>
    <col min="8963" max="8963" width="17.42578125" style="312" customWidth="1"/>
    <col min="8964" max="8964" width="78" style="312" customWidth="1"/>
    <col min="8965" max="8966" width="3.140625" style="312" customWidth="1"/>
    <col min="8967" max="8967" width="54" style="312" customWidth="1"/>
    <col min="8968" max="8970" width="4.42578125" style="312" customWidth="1"/>
    <col min="8971" max="8971" width="4.5703125" style="312" customWidth="1"/>
    <col min="8972" max="8972" width="4.85546875" style="312" customWidth="1"/>
    <col min="8973" max="8973" width="63.5703125" style="312" customWidth="1"/>
    <col min="8974" max="8974" width="6.5703125" style="312" customWidth="1"/>
    <col min="8975" max="8975" width="0.42578125" style="312" customWidth="1"/>
    <col min="8976" max="8978" width="0" style="312" hidden="1" customWidth="1"/>
    <col min="8979" max="8982" width="1" style="312" customWidth="1"/>
    <col min="8983" max="9216" width="1.85546875" style="312"/>
    <col min="9217" max="9217" width="6.140625" style="312" customWidth="1"/>
    <col min="9218" max="9218" width="9" style="312" customWidth="1"/>
    <col min="9219" max="9219" width="17.42578125" style="312" customWidth="1"/>
    <col min="9220" max="9220" width="78" style="312" customWidth="1"/>
    <col min="9221" max="9222" width="3.140625" style="312" customWidth="1"/>
    <col min="9223" max="9223" width="54" style="312" customWidth="1"/>
    <col min="9224" max="9226" width="4.42578125" style="312" customWidth="1"/>
    <col min="9227" max="9227" width="4.5703125" style="312" customWidth="1"/>
    <col min="9228" max="9228" width="4.85546875" style="312" customWidth="1"/>
    <col min="9229" max="9229" width="63.5703125" style="312" customWidth="1"/>
    <col min="9230" max="9230" width="6.5703125" style="312" customWidth="1"/>
    <col min="9231" max="9231" width="0.42578125" style="312" customWidth="1"/>
    <col min="9232" max="9234" width="0" style="312" hidden="1" customWidth="1"/>
    <col min="9235" max="9238" width="1" style="312" customWidth="1"/>
    <col min="9239" max="9472" width="1.85546875" style="312"/>
    <col min="9473" max="9473" width="6.140625" style="312" customWidth="1"/>
    <col min="9474" max="9474" width="9" style="312" customWidth="1"/>
    <col min="9475" max="9475" width="17.42578125" style="312" customWidth="1"/>
    <col min="9476" max="9476" width="78" style="312" customWidth="1"/>
    <col min="9477" max="9478" width="3.140625" style="312" customWidth="1"/>
    <col min="9479" max="9479" width="54" style="312" customWidth="1"/>
    <col min="9480" max="9482" width="4.42578125" style="312" customWidth="1"/>
    <col min="9483" max="9483" width="4.5703125" style="312" customWidth="1"/>
    <col min="9484" max="9484" width="4.85546875" style="312" customWidth="1"/>
    <col min="9485" max="9485" width="63.5703125" style="312" customWidth="1"/>
    <col min="9486" max="9486" width="6.5703125" style="312" customWidth="1"/>
    <col min="9487" max="9487" width="0.42578125" style="312" customWidth="1"/>
    <col min="9488" max="9490" width="0" style="312" hidden="1" customWidth="1"/>
    <col min="9491" max="9494" width="1" style="312" customWidth="1"/>
    <col min="9495" max="9728" width="1.85546875" style="312"/>
    <col min="9729" max="9729" width="6.140625" style="312" customWidth="1"/>
    <col min="9730" max="9730" width="9" style="312" customWidth="1"/>
    <col min="9731" max="9731" width="17.42578125" style="312" customWidth="1"/>
    <col min="9732" max="9732" width="78" style="312" customWidth="1"/>
    <col min="9733" max="9734" width="3.140625" style="312" customWidth="1"/>
    <col min="9735" max="9735" width="54" style="312" customWidth="1"/>
    <col min="9736" max="9738" width="4.42578125" style="312" customWidth="1"/>
    <col min="9739" max="9739" width="4.5703125" style="312" customWidth="1"/>
    <col min="9740" max="9740" width="4.85546875" style="312" customWidth="1"/>
    <col min="9741" max="9741" width="63.5703125" style="312" customWidth="1"/>
    <col min="9742" max="9742" width="6.5703125" style="312" customWidth="1"/>
    <col min="9743" max="9743" width="0.42578125" style="312" customWidth="1"/>
    <col min="9744" max="9746" width="0" style="312" hidden="1" customWidth="1"/>
    <col min="9747" max="9750" width="1" style="312" customWidth="1"/>
    <col min="9751" max="9984" width="1.85546875" style="312"/>
    <col min="9985" max="9985" width="6.140625" style="312" customWidth="1"/>
    <col min="9986" max="9986" width="9" style="312" customWidth="1"/>
    <col min="9987" max="9987" width="17.42578125" style="312" customWidth="1"/>
    <col min="9988" max="9988" width="78" style="312" customWidth="1"/>
    <col min="9989" max="9990" width="3.140625" style="312" customWidth="1"/>
    <col min="9991" max="9991" width="54" style="312" customWidth="1"/>
    <col min="9992" max="9994" width="4.42578125" style="312" customWidth="1"/>
    <col min="9995" max="9995" width="4.5703125" style="312" customWidth="1"/>
    <col min="9996" max="9996" width="4.85546875" style="312" customWidth="1"/>
    <col min="9997" max="9997" width="63.5703125" style="312" customWidth="1"/>
    <col min="9998" max="9998" width="6.5703125" style="312" customWidth="1"/>
    <col min="9999" max="9999" width="0.42578125" style="312" customWidth="1"/>
    <col min="10000" max="10002" width="0" style="312" hidden="1" customWidth="1"/>
    <col min="10003" max="10006" width="1" style="312" customWidth="1"/>
    <col min="10007" max="10240" width="1.85546875" style="312"/>
    <col min="10241" max="10241" width="6.140625" style="312" customWidth="1"/>
    <col min="10242" max="10242" width="9" style="312" customWidth="1"/>
    <col min="10243" max="10243" width="17.42578125" style="312" customWidth="1"/>
    <col min="10244" max="10244" width="78" style="312" customWidth="1"/>
    <col min="10245" max="10246" width="3.140625" style="312" customWidth="1"/>
    <col min="10247" max="10247" width="54" style="312" customWidth="1"/>
    <col min="10248" max="10250" width="4.42578125" style="312" customWidth="1"/>
    <col min="10251" max="10251" width="4.5703125" style="312" customWidth="1"/>
    <col min="10252" max="10252" width="4.85546875" style="312" customWidth="1"/>
    <col min="10253" max="10253" width="63.5703125" style="312" customWidth="1"/>
    <col min="10254" max="10254" width="6.5703125" style="312" customWidth="1"/>
    <col min="10255" max="10255" width="0.42578125" style="312" customWidth="1"/>
    <col min="10256" max="10258" width="0" style="312" hidden="1" customWidth="1"/>
    <col min="10259" max="10262" width="1" style="312" customWidth="1"/>
    <col min="10263" max="10496" width="1.85546875" style="312"/>
    <col min="10497" max="10497" width="6.140625" style="312" customWidth="1"/>
    <col min="10498" max="10498" width="9" style="312" customWidth="1"/>
    <col min="10499" max="10499" width="17.42578125" style="312" customWidth="1"/>
    <col min="10500" max="10500" width="78" style="312" customWidth="1"/>
    <col min="10501" max="10502" width="3.140625" style="312" customWidth="1"/>
    <col min="10503" max="10503" width="54" style="312" customWidth="1"/>
    <col min="10504" max="10506" width="4.42578125" style="312" customWidth="1"/>
    <col min="10507" max="10507" width="4.5703125" style="312" customWidth="1"/>
    <col min="10508" max="10508" width="4.85546875" style="312" customWidth="1"/>
    <col min="10509" max="10509" width="63.5703125" style="312" customWidth="1"/>
    <col min="10510" max="10510" width="6.5703125" style="312" customWidth="1"/>
    <col min="10511" max="10511" width="0.42578125" style="312" customWidth="1"/>
    <col min="10512" max="10514" width="0" style="312" hidden="1" customWidth="1"/>
    <col min="10515" max="10518" width="1" style="312" customWidth="1"/>
    <col min="10519" max="10752" width="1.85546875" style="312"/>
    <col min="10753" max="10753" width="6.140625" style="312" customWidth="1"/>
    <col min="10754" max="10754" width="9" style="312" customWidth="1"/>
    <col min="10755" max="10755" width="17.42578125" style="312" customWidth="1"/>
    <col min="10756" max="10756" width="78" style="312" customWidth="1"/>
    <col min="10757" max="10758" width="3.140625" style="312" customWidth="1"/>
    <col min="10759" max="10759" width="54" style="312" customWidth="1"/>
    <col min="10760" max="10762" width="4.42578125" style="312" customWidth="1"/>
    <col min="10763" max="10763" width="4.5703125" style="312" customWidth="1"/>
    <col min="10764" max="10764" width="4.85546875" style="312" customWidth="1"/>
    <col min="10765" max="10765" width="63.5703125" style="312" customWidth="1"/>
    <col min="10766" max="10766" width="6.5703125" style="312" customWidth="1"/>
    <col min="10767" max="10767" width="0.42578125" style="312" customWidth="1"/>
    <col min="10768" max="10770" width="0" style="312" hidden="1" customWidth="1"/>
    <col min="10771" max="10774" width="1" style="312" customWidth="1"/>
    <col min="10775" max="11008" width="1.85546875" style="312"/>
    <col min="11009" max="11009" width="6.140625" style="312" customWidth="1"/>
    <col min="11010" max="11010" width="9" style="312" customWidth="1"/>
    <col min="11011" max="11011" width="17.42578125" style="312" customWidth="1"/>
    <col min="11012" max="11012" width="78" style="312" customWidth="1"/>
    <col min="11013" max="11014" width="3.140625" style="312" customWidth="1"/>
    <col min="11015" max="11015" width="54" style="312" customWidth="1"/>
    <col min="11016" max="11018" width="4.42578125" style="312" customWidth="1"/>
    <col min="11019" max="11019" width="4.5703125" style="312" customWidth="1"/>
    <col min="11020" max="11020" width="4.85546875" style="312" customWidth="1"/>
    <col min="11021" max="11021" width="63.5703125" style="312" customWidth="1"/>
    <col min="11022" max="11022" width="6.5703125" style="312" customWidth="1"/>
    <col min="11023" max="11023" width="0.42578125" style="312" customWidth="1"/>
    <col min="11024" max="11026" width="0" style="312" hidden="1" customWidth="1"/>
    <col min="11027" max="11030" width="1" style="312" customWidth="1"/>
    <col min="11031" max="11264" width="1.85546875" style="312"/>
    <col min="11265" max="11265" width="6.140625" style="312" customWidth="1"/>
    <col min="11266" max="11266" width="9" style="312" customWidth="1"/>
    <col min="11267" max="11267" width="17.42578125" style="312" customWidth="1"/>
    <col min="11268" max="11268" width="78" style="312" customWidth="1"/>
    <col min="11269" max="11270" width="3.140625" style="312" customWidth="1"/>
    <col min="11271" max="11271" width="54" style="312" customWidth="1"/>
    <col min="11272" max="11274" width="4.42578125" style="312" customWidth="1"/>
    <col min="11275" max="11275" width="4.5703125" style="312" customWidth="1"/>
    <col min="11276" max="11276" width="4.85546875" style="312" customWidth="1"/>
    <col min="11277" max="11277" width="63.5703125" style="312" customWidth="1"/>
    <col min="11278" max="11278" width="6.5703125" style="312" customWidth="1"/>
    <col min="11279" max="11279" width="0.42578125" style="312" customWidth="1"/>
    <col min="11280" max="11282" width="0" style="312" hidden="1" customWidth="1"/>
    <col min="11283" max="11286" width="1" style="312" customWidth="1"/>
    <col min="11287" max="11520" width="1.85546875" style="312"/>
    <col min="11521" max="11521" width="6.140625" style="312" customWidth="1"/>
    <col min="11522" max="11522" width="9" style="312" customWidth="1"/>
    <col min="11523" max="11523" width="17.42578125" style="312" customWidth="1"/>
    <col min="11524" max="11524" width="78" style="312" customWidth="1"/>
    <col min="11525" max="11526" width="3.140625" style="312" customWidth="1"/>
    <col min="11527" max="11527" width="54" style="312" customWidth="1"/>
    <col min="11528" max="11530" width="4.42578125" style="312" customWidth="1"/>
    <col min="11531" max="11531" width="4.5703125" style="312" customWidth="1"/>
    <col min="11532" max="11532" width="4.85546875" style="312" customWidth="1"/>
    <col min="11533" max="11533" width="63.5703125" style="312" customWidth="1"/>
    <col min="11534" max="11534" width="6.5703125" style="312" customWidth="1"/>
    <col min="11535" max="11535" width="0.42578125" style="312" customWidth="1"/>
    <col min="11536" max="11538" width="0" style="312" hidden="1" customWidth="1"/>
    <col min="11539" max="11542" width="1" style="312" customWidth="1"/>
    <col min="11543" max="11776" width="1.85546875" style="312"/>
    <col min="11777" max="11777" width="6.140625" style="312" customWidth="1"/>
    <col min="11778" max="11778" width="9" style="312" customWidth="1"/>
    <col min="11779" max="11779" width="17.42578125" style="312" customWidth="1"/>
    <col min="11780" max="11780" width="78" style="312" customWidth="1"/>
    <col min="11781" max="11782" width="3.140625" style="312" customWidth="1"/>
    <col min="11783" max="11783" width="54" style="312" customWidth="1"/>
    <col min="11784" max="11786" width="4.42578125" style="312" customWidth="1"/>
    <col min="11787" max="11787" width="4.5703125" style="312" customWidth="1"/>
    <col min="11788" max="11788" width="4.85546875" style="312" customWidth="1"/>
    <col min="11789" max="11789" width="63.5703125" style="312" customWidth="1"/>
    <col min="11790" max="11790" width="6.5703125" style="312" customWidth="1"/>
    <col min="11791" max="11791" width="0.42578125" style="312" customWidth="1"/>
    <col min="11792" max="11794" width="0" style="312" hidden="1" customWidth="1"/>
    <col min="11795" max="11798" width="1" style="312" customWidth="1"/>
    <col min="11799" max="12032" width="1.85546875" style="312"/>
    <col min="12033" max="12033" width="6.140625" style="312" customWidth="1"/>
    <col min="12034" max="12034" width="9" style="312" customWidth="1"/>
    <col min="12035" max="12035" width="17.42578125" style="312" customWidth="1"/>
    <col min="12036" max="12036" width="78" style="312" customWidth="1"/>
    <col min="12037" max="12038" width="3.140625" style="312" customWidth="1"/>
    <col min="12039" max="12039" width="54" style="312" customWidth="1"/>
    <col min="12040" max="12042" width="4.42578125" style="312" customWidth="1"/>
    <col min="12043" max="12043" width="4.5703125" style="312" customWidth="1"/>
    <col min="12044" max="12044" width="4.85546875" style="312" customWidth="1"/>
    <col min="12045" max="12045" width="63.5703125" style="312" customWidth="1"/>
    <col min="12046" max="12046" width="6.5703125" style="312" customWidth="1"/>
    <col min="12047" max="12047" width="0.42578125" style="312" customWidth="1"/>
    <col min="12048" max="12050" width="0" style="312" hidden="1" customWidth="1"/>
    <col min="12051" max="12054" width="1" style="312" customWidth="1"/>
    <col min="12055" max="12288" width="1.85546875" style="312"/>
    <col min="12289" max="12289" width="6.140625" style="312" customWidth="1"/>
    <col min="12290" max="12290" width="9" style="312" customWidth="1"/>
    <col min="12291" max="12291" width="17.42578125" style="312" customWidth="1"/>
    <col min="12292" max="12292" width="78" style="312" customWidth="1"/>
    <col min="12293" max="12294" width="3.140625" style="312" customWidth="1"/>
    <col min="12295" max="12295" width="54" style="312" customWidth="1"/>
    <col min="12296" max="12298" width="4.42578125" style="312" customWidth="1"/>
    <col min="12299" max="12299" width="4.5703125" style="312" customWidth="1"/>
    <col min="12300" max="12300" width="4.85546875" style="312" customWidth="1"/>
    <col min="12301" max="12301" width="63.5703125" style="312" customWidth="1"/>
    <col min="12302" max="12302" width="6.5703125" style="312" customWidth="1"/>
    <col min="12303" max="12303" width="0.42578125" style="312" customWidth="1"/>
    <col min="12304" max="12306" width="0" style="312" hidden="1" customWidth="1"/>
    <col min="12307" max="12310" width="1" style="312" customWidth="1"/>
    <col min="12311" max="12544" width="1.85546875" style="312"/>
    <col min="12545" max="12545" width="6.140625" style="312" customWidth="1"/>
    <col min="12546" max="12546" width="9" style="312" customWidth="1"/>
    <col min="12547" max="12547" width="17.42578125" style="312" customWidth="1"/>
    <col min="12548" max="12548" width="78" style="312" customWidth="1"/>
    <col min="12549" max="12550" width="3.140625" style="312" customWidth="1"/>
    <col min="12551" max="12551" width="54" style="312" customWidth="1"/>
    <col min="12552" max="12554" width="4.42578125" style="312" customWidth="1"/>
    <col min="12555" max="12555" width="4.5703125" style="312" customWidth="1"/>
    <col min="12556" max="12556" width="4.85546875" style="312" customWidth="1"/>
    <col min="12557" max="12557" width="63.5703125" style="312" customWidth="1"/>
    <col min="12558" max="12558" width="6.5703125" style="312" customWidth="1"/>
    <col min="12559" max="12559" width="0.42578125" style="312" customWidth="1"/>
    <col min="12560" max="12562" width="0" style="312" hidden="1" customWidth="1"/>
    <col min="12563" max="12566" width="1" style="312" customWidth="1"/>
    <col min="12567" max="12800" width="1.85546875" style="312"/>
    <col min="12801" max="12801" width="6.140625" style="312" customWidth="1"/>
    <col min="12802" max="12802" width="9" style="312" customWidth="1"/>
    <col min="12803" max="12803" width="17.42578125" style="312" customWidth="1"/>
    <col min="12804" max="12804" width="78" style="312" customWidth="1"/>
    <col min="12805" max="12806" width="3.140625" style="312" customWidth="1"/>
    <col min="12807" max="12807" width="54" style="312" customWidth="1"/>
    <col min="12808" max="12810" width="4.42578125" style="312" customWidth="1"/>
    <col min="12811" max="12811" width="4.5703125" style="312" customWidth="1"/>
    <col min="12812" max="12812" width="4.85546875" style="312" customWidth="1"/>
    <col min="12813" max="12813" width="63.5703125" style="312" customWidth="1"/>
    <col min="12814" max="12814" width="6.5703125" style="312" customWidth="1"/>
    <col min="12815" max="12815" width="0.42578125" style="312" customWidth="1"/>
    <col min="12816" max="12818" width="0" style="312" hidden="1" customWidth="1"/>
    <col min="12819" max="12822" width="1" style="312" customWidth="1"/>
    <col min="12823" max="13056" width="1.85546875" style="312"/>
    <col min="13057" max="13057" width="6.140625" style="312" customWidth="1"/>
    <col min="13058" max="13058" width="9" style="312" customWidth="1"/>
    <col min="13059" max="13059" width="17.42578125" style="312" customWidth="1"/>
    <col min="13060" max="13060" width="78" style="312" customWidth="1"/>
    <col min="13061" max="13062" width="3.140625" style="312" customWidth="1"/>
    <col min="13063" max="13063" width="54" style="312" customWidth="1"/>
    <col min="13064" max="13066" width="4.42578125" style="312" customWidth="1"/>
    <col min="13067" max="13067" width="4.5703125" style="312" customWidth="1"/>
    <col min="13068" max="13068" width="4.85546875" style="312" customWidth="1"/>
    <col min="13069" max="13069" width="63.5703125" style="312" customWidth="1"/>
    <col min="13070" max="13070" width="6.5703125" style="312" customWidth="1"/>
    <col min="13071" max="13071" width="0.42578125" style="312" customWidth="1"/>
    <col min="13072" max="13074" width="0" style="312" hidden="1" customWidth="1"/>
    <col min="13075" max="13078" width="1" style="312" customWidth="1"/>
    <col min="13079" max="13312" width="1.85546875" style="312"/>
    <col min="13313" max="13313" width="6.140625" style="312" customWidth="1"/>
    <col min="13314" max="13314" width="9" style="312" customWidth="1"/>
    <col min="13315" max="13315" width="17.42578125" style="312" customWidth="1"/>
    <col min="13316" max="13316" width="78" style="312" customWidth="1"/>
    <col min="13317" max="13318" width="3.140625" style="312" customWidth="1"/>
    <col min="13319" max="13319" width="54" style="312" customWidth="1"/>
    <col min="13320" max="13322" width="4.42578125" style="312" customWidth="1"/>
    <col min="13323" max="13323" width="4.5703125" style="312" customWidth="1"/>
    <col min="13324" max="13324" width="4.85546875" style="312" customWidth="1"/>
    <col min="13325" max="13325" width="63.5703125" style="312" customWidth="1"/>
    <col min="13326" max="13326" width="6.5703125" style="312" customWidth="1"/>
    <col min="13327" max="13327" width="0.42578125" style="312" customWidth="1"/>
    <col min="13328" max="13330" width="0" style="312" hidden="1" customWidth="1"/>
    <col min="13331" max="13334" width="1" style="312" customWidth="1"/>
    <col min="13335" max="13568" width="1.85546875" style="312"/>
    <col min="13569" max="13569" width="6.140625" style="312" customWidth="1"/>
    <col min="13570" max="13570" width="9" style="312" customWidth="1"/>
    <col min="13571" max="13571" width="17.42578125" style="312" customWidth="1"/>
    <col min="13572" max="13572" width="78" style="312" customWidth="1"/>
    <col min="13573" max="13574" width="3.140625" style="312" customWidth="1"/>
    <col min="13575" max="13575" width="54" style="312" customWidth="1"/>
    <col min="13576" max="13578" width="4.42578125" style="312" customWidth="1"/>
    <col min="13579" max="13579" width="4.5703125" style="312" customWidth="1"/>
    <col min="13580" max="13580" width="4.85546875" style="312" customWidth="1"/>
    <col min="13581" max="13581" width="63.5703125" style="312" customWidth="1"/>
    <col min="13582" max="13582" width="6.5703125" style="312" customWidth="1"/>
    <col min="13583" max="13583" width="0.42578125" style="312" customWidth="1"/>
    <col min="13584" max="13586" width="0" style="312" hidden="1" customWidth="1"/>
    <col min="13587" max="13590" width="1" style="312" customWidth="1"/>
    <col min="13591" max="13824" width="1.85546875" style="312"/>
    <col min="13825" max="13825" width="6.140625" style="312" customWidth="1"/>
    <col min="13826" max="13826" width="9" style="312" customWidth="1"/>
    <col min="13827" max="13827" width="17.42578125" style="312" customWidth="1"/>
    <col min="13828" max="13828" width="78" style="312" customWidth="1"/>
    <col min="13829" max="13830" width="3.140625" style="312" customWidth="1"/>
    <col min="13831" max="13831" width="54" style="312" customWidth="1"/>
    <col min="13832" max="13834" width="4.42578125" style="312" customWidth="1"/>
    <col min="13835" max="13835" width="4.5703125" style="312" customWidth="1"/>
    <col min="13836" max="13836" width="4.85546875" style="312" customWidth="1"/>
    <col min="13837" max="13837" width="63.5703125" style="312" customWidth="1"/>
    <col min="13838" max="13838" width="6.5703125" style="312" customWidth="1"/>
    <col min="13839" max="13839" width="0.42578125" style="312" customWidth="1"/>
    <col min="13840" max="13842" width="0" style="312" hidden="1" customWidth="1"/>
    <col min="13843" max="13846" width="1" style="312" customWidth="1"/>
    <col min="13847" max="14080" width="1.85546875" style="312"/>
    <col min="14081" max="14081" width="6.140625" style="312" customWidth="1"/>
    <col min="14082" max="14082" width="9" style="312" customWidth="1"/>
    <col min="14083" max="14083" width="17.42578125" style="312" customWidth="1"/>
    <col min="14084" max="14084" width="78" style="312" customWidth="1"/>
    <col min="14085" max="14086" width="3.140625" style="312" customWidth="1"/>
    <col min="14087" max="14087" width="54" style="312" customWidth="1"/>
    <col min="14088" max="14090" width="4.42578125" style="312" customWidth="1"/>
    <col min="14091" max="14091" width="4.5703125" style="312" customWidth="1"/>
    <col min="14092" max="14092" width="4.85546875" style="312" customWidth="1"/>
    <col min="14093" max="14093" width="63.5703125" style="312" customWidth="1"/>
    <col min="14094" max="14094" width="6.5703125" style="312" customWidth="1"/>
    <col min="14095" max="14095" width="0.42578125" style="312" customWidth="1"/>
    <col min="14096" max="14098" width="0" style="312" hidden="1" customWidth="1"/>
    <col min="14099" max="14102" width="1" style="312" customWidth="1"/>
    <col min="14103" max="14336" width="1.85546875" style="312"/>
    <col min="14337" max="14337" width="6.140625" style="312" customWidth="1"/>
    <col min="14338" max="14338" width="9" style="312" customWidth="1"/>
    <col min="14339" max="14339" width="17.42578125" style="312" customWidth="1"/>
    <col min="14340" max="14340" width="78" style="312" customWidth="1"/>
    <col min="14341" max="14342" width="3.140625" style="312" customWidth="1"/>
    <col min="14343" max="14343" width="54" style="312" customWidth="1"/>
    <col min="14344" max="14346" width="4.42578125" style="312" customWidth="1"/>
    <col min="14347" max="14347" width="4.5703125" style="312" customWidth="1"/>
    <col min="14348" max="14348" width="4.85546875" style="312" customWidth="1"/>
    <col min="14349" max="14349" width="63.5703125" style="312" customWidth="1"/>
    <col min="14350" max="14350" width="6.5703125" style="312" customWidth="1"/>
    <col min="14351" max="14351" width="0.42578125" style="312" customWidth="1"/>
    <col min="14352" max="14354" width="0" style="312" hidden="1" customWidth="1"/>
    <col min="14355" max="14358" width="1" style="312" customWidth="1"/>
    <col min="14359" max="14592" width="1.85546875" style="312"/>
    <col min="14593" max="14593" width="6.140625" style="312" customWidth="1"/>
    <col min="14594" max="14594" width="9" style="312" customWidth="1"/>
    <col min="14595" max="14595" width="17.42578125" style="312" customWidth="1"/>
    <col min="14596" max="14596" width="78" style="312" customWidth="1"/>
    <col min="14597" max="14598" width="3.140625" style="312" customWidth="1"/>
    <col min="14599" max="14599" width="54" style="312" customWidth="1"/>
    <col min="14600" max="14602" width="4.42578125" style="312" customWidth="1"/>
    <col min="14603" max="14603" width="4.5703125" style="312" customWidth="1"/>
    <col min="14604" max="14604" width="4.85546875" style="312" customWidth="1"/>
    <col min="14605" max="14605" width="63.5703125" style="312" customWidth="1"/>
    <col min="14606" max="14606" width="6.5703125" style="312" customWidth="1"/>
    <col min="14607" max="14607" width="0.42578125" style="312" customWidth="1"/>
    <col min="14608" max="14610" width="0" style="312" hidden="1" customWidth="1"/>
    <col min="14611" max="14614" width="1" style="312" customWidth="1"/>
    <col min="14615" max="14848" width="1.85546875" style="312"/>
    <col min="14849" max="14849" width="6.140625" style="312" customWidth="1"/>
    <col min="14850" max="14850" width="9" style="312" customWidth="1"/>
    <col min="14851" max="14851" width="17.42578125" style="312" customWidth="1"/>
    <col min="14852" max="14852" width="78" style="312" customWidth="1"/>
    <col min="14853" max="14854" width="3.140625" style="312" customWidth="1"/>
    <col min="14855" max="14855" width="54" style="312" customWidth="1"/>
    <col min="14856" max="14858" width="4.42578125" style="312" customWidth="1"/>
    <col min="14859" max="14859" width="4.5703125" style="312" customWidth="1"/>
    <col min="14860" max="14860" width="4.85546875" style="312" customWidth="1"/>
    <col min="14861" max="14861" width="63.5703125" style="312" customWidth="1"/>
    <col min="14862" max="14862" width="6.5703125" style="312" customWidth="1"/>
    <col min="14863" max="14863" width="0.42578125" style="312" customWidth="1"/>
    <col min="14864" max="14866" width="0" style="312" hidden="1" customWidth="1"/>
    <col min="14867" max="14870" width="1" style="312" customWidth="1"/>
    <col min="14871" max="15104" width="1.85546875" style="312"/>
    <col min="15105" max="15105" width="6.140625" style="312" customWidth="1"/>
    <col min="15106" max="15106" width="9" style="312" customWidth="1"/>
    <col min="15107" max="15107" width="17.42578125" style="312" customWidth="1"/>
    <col min="15108" max="15108" width="78" style="312" customWidth="1"/>
    <col min="15109" max="15110" width="3.140625" style="312" customWidth="1"/>
    <col min="15111" max="15111" width="54" style="312" customWidth="1"/>
    <col min="15112" max="15114" width="4.42578125" style="312" customWidth="1"/>
    <col min="15115" max="15115" width="4.5703125" style="312" customWidth="1"/>
    <col min="15116" max="15116" width="4.85546875" style="312" customWidth="1"/>
    <col min="15117" max="15117" width="63.5703125" style="312" customWidth="1"/>
    <col min="15118" max="15118" width="6.5703125" style="312" customWidth="1"/>
    <col min="15119" max="15119" width="0.42578125" style="312" customWidth="1"/>
    <col min="15120" max="15122" width="0" style="312" hidden="1" customWidth="1"/>
    <col min="15123" max="15126" width="1" style="312" customWidth="1"/>
    <col min="15127" max="15360" width="1.85546875" style="312"/>
    <col min="15361" max="15361" width="6.140625" style="312" customWidth="1"/>
    <col min="15362" max="15362" width="9" style="312" customWidth="1"/>
    <col min="15363" max="15363" width="17.42578125" style="312" customWidth="1"/>
    <col min="15364" max="15364" width="78" style="312" customWidth="1"/>
    <col min="15365" max="15366" width="3.140625" style="312" customWidth="1"/>
    <col min="15367" max="15367" width="54" style="312" customWidth="1"/>
    <col min="15368" max="15370" width="4.42578125" style="312" customWidth="1"/>
    <col min="15371" max="15371" width="4.5703125" style="312" customWidth="1"/>
    <col min="15372" max="15372" width="4.85546875" style="312" customWidth="1"/>
    <col min="15373" max="15373" width="63.5703125" style="312" customWidth="1"/>
    <col min="15374" max="15374" width="6.5703125" style="312" customWidth="1"/>
    <col min="15375" max="15375" width="0.42578125" style="312" customWidth="1"/>
    <col min="15376" max="15378" width="0" style="312" hidden="1" customWidth="1"/>
    <col min="15379" max="15382" width="1" style="312" customWidth="1"/>
    <col min="15383" max="15616" width="1.85546875" style="312"/>
    <col min="15617" max="15617" width="6.140625" style="312" customWidth="1"/>
    <col min="15618" max="15618" width="9" style="312" customWidth="1"/>
    <col min="15619" max="15619" width="17.42578125" style="312" customWidth="1"/>
    <col min="15620" max="15620" width="78" style="312" customWidth="1"/>
    <col min="15621" max="15622" width="3.140625" style="312" customWidth="1"/>
    <col min="15623" max="15623" width="54" style="312" customWidth="1"/>
    <col min="15624" max="15626" width="4.42578125" style="312" customWidth="1"/>
    <col min="15627" max="15627" width="4.5703125" style="312" customWidth="1"/>
    <col min="15628" max="15628" width="4.85546875" style="312" customWidth="1"/>
    <col min="15629" max="15629" width="63.5703125" style="312" customWidth="1"/>
    <col min="15630" max="15630" width="6.5703125" style="312" customWidth="1"/>
    <col min="15631" max="15631" width="0.42578125" style="312" customWidth="1"/>
    <col min="15632" max="15634" width="0" style="312" hidden="1" customWidth="1"/>
    <col min="15635" max="15638" width="1" style="312" customWidth="1"/>
    <col min="15639" max="15872" width="1.85546875" style="312"/>
    <col min="15873" max="15873" width="6.140625" style="312" customWidth="1"/>
    <col min="15874" max="15874" width="9" style="312" customWidth="1"/>
    <col min="15875" max="15875" width="17.42578125" style="312" customWidth="1"/>
    <col min="15876" max="15876" width="78" style="312" customWidth="1"/>
    <col min="15877" max="15878" width="3.140625" style="312" customWidth="1"/>
    <col min="15879" max="15879" width="54" style="312" customWidth="1"/>
    <col min="15880" max="15882" width="4.42578125" style="312" customWidth="1"/>
    <col min="15883" max="15883" width="4.5703125" style="312" customWidth="1"/>
    <col min="15884" max="15884" width="4.85546875" style="312" customWidth="1"/>
    <col min="15885" max="15885" width="63.5703125" style="312" customWidth="1"/>
    <col min="15886" max="15886" width="6.5703125" style="312" customWidth="1"/>
    <col min="15887" max="15887" width="0.42578125" style="312" customWidth="1"/>
    <col min="15888" max="15890" width="0" style="312" hidden="1" customWidth="1"/>
    <col min="15891" max="15894" width="1" style="312" customWidth="1"/>
    <col min="15895" max="16128" width="1.85546875" style="312"/>
    <col min="16129" max="16129" width="6.140625" style="312" customWidth="1"/>
    <col min="16130" max="16130" width="9" style="312" customWidth="1"/>
    <col min="16131" max="16131" width="17.42578125" style="312" customWidth="1"/>
    <col min="16132" max="16132" width="78" style="312" customWidth="1"/>
    <col min="16133" max="16134" width="3.140625" style="312" customWidth="1"/>
    <col min="16135" max="16135" width="54" style="312" customWidth="1"/>
    <col min="16136" max="16138" width="4.42578125" style="312" customWidth="1"/>
    <col min="16139" max="16139" width="4.5703125" style="312" customWidth="1"/>
    <col min="16140" max="16140" width="4.85546875" style="312" customWidth="1"/>
    <col min="16141" max="16141" width="63.5703125" style="312" customWidth="1"/>
    <col min="16142" max="16142" width="6.5703125" style="312" customWidth="1"/>
    <col min="16143" max="16143" width="0.42578125" style="312" customWidth="1"/>
    <col min="16144" max="16146" width="0" style="312" hidden="1" customWidth="1"/>
    <col min="16147" max="16150" width="1" style="312" customWidth="1"/>
    <col min="16151" max="16384" width="1.85546875" style="312"/>
  </cols>
  <sheetData>
    <row r="1" spans="1:19" s="262" customFormat="1" ht="28.5" customHeight="1">
      <c r="A1" s="258" t="s">
        <v>22</v>
      </c>
      <c r="B1" s="259"/>
      <c r="C1" s="260"/>
      <c r="D1" s="424" t="s">
        <v>207</v>
      </c>
      <c r="E1" s="261"/>
      <c r="F1" s="261"/>
      <c r="G1" s="261"/>
      <c r="H1" s="426" t="s">
        <v>48</v>
      </c>
      <c r="I1" s="426"/>
      <c r="J1" s="426"/>
      <c r="K1" s="427"/>
      <c r="L1" s="426"/>
      <c r="M1" s="328">
        <f>'Summary Report'!P1</f>
        <v>0</v>
      </c>
      <c r="P1" s="262" t="s">
        <v>71</v>
      </c>
    </row>
    <row r="2" spans="1:19" s="262" customFormat="1" ht="28.5" customHeight="1">
      <c r="A2" s="263"/>
      <c r="B2" s="264"/>
      <c r="C2" s="265"/>
      <c r="D2" s="425"/>
      <c r="E2" s="266"/>
      <c r="F2" s="266"/>
      <c r="G2" s="266"/>
      <c r="H2" s="428" t="s">
        <v>50</v>
      </c>
      <c r="I2" s="428"/>
      <c r="J2" s="428"/>
      <c r="K2" s="428"/>
      <c r="L2" s="428"/>
      <c r="M2" s="330">
        <f>'Summary Report'!P2</f>
        <v>0</v>
      </c>
    </row>
    <row r="3" spans="1:19" s="262" customFormat="1" ht="28.5" customHeight="1" thickBot="1">
      <c r="A3" s="267"/>
      <c r="B3" s="268"/>
      <c r="C3" s="268"/>
      <c r="D3" s="257"/>
      <c r="E3" s="429" t="s">
        <v>10</v>
      </c>
      <c r="F3" s="429" t="s">
        <v>11</v>
      </c>
      <c r="G3" s="257"/>
      <c r="H3" s="432" t="s">
        <v>12</v>
      </c>
      <c r="I3" s="432"/>
      <c r="J3" s="432"/>
      <c r="K3" s="432"/>
      <c r="L3" s="432"/>
      <c r="M3" s="269">
        <f>'Summary Report'!D8</f>
        <v>0</v>
      </c>
    </row>
    <row r="4" spans="1:19" s="262" customFormat="1" ht="16.5" customHeight="1">
      <c r="A4" s="438" t="s">
        <v>13</v>
      </c>
      <c r="B4" s="440" t="s">
        <v>14</v>
      </c>
      <c r="C4" s="442" t="s">
        <v>15</v>
      </c>
      <c r="D4" s="444" t="s">
        <v>16</v>
      </c>
      <c r="E4" s="430"/>
      <c r="F4" s="431"/>
      <c r="G4" s="446" t="s">
        <v>27</v>
      </c>
      <c r="H4" s="461" t="s">
        <v>17</v>
      </c>
      <c r="I4" s="462"/>
      <c r="J4" s="433" t="s">
        <v>69</v>
      </c>
      <c r="K4" s="434"/>
      <c r="L4" s="435"/>
      <c r="M4" s="448" t="s">
        <v>18</v>
      </c>
    </row>
    <row r="5" spans="1:19" s="270" customFormat="1" ht="48.75" customHeight="1" thickBot="1">
      <c r="A5" s="439"/>
      <c r="B5" s="441"/>
      <c r="C5" s="443"/>
      <c r="D5" s="445"/>
      <c r="E5" s="430"/>
      <c r="F5" s="431"/>
      <c r="G5" s="447"/>
      <c r="H5" s="463"/>
      <c r="I5" s="437"/>
      <c r="J5" s="436"/>
      <c r="K5" s="436"/>
      <c r="L5" s="437"/>
      <c r="M5" s="449"/>
    </row>
    <row r="6" spans="1:19" s="278" customFormat="1" ht="55.5" customHeight="1" thickBot="1">
      <c r="A6" s="271">
        <v>0</v>
      </c>
      <c r="B6" s="450" t="s">
        <v>205</v>
      </c>
      <c r="C6" s="451"/>
      <c r="D6" s="451"/>
      <c r="E6" s="272"/>
      <c r="F6" s="272"/>
      <c r="G6" s="273" t="s">
        <v>19</v>
      </c>
      <c r="H6" s="274" t="s">
        <v>0</v>
      </c>
      <c r="I6" s="274" t="s">
        <v>1</v>
      </c>
      <c r="J6" s="274" t="s">
        <v>188</v>
      </c>
      <c r="K6" s="275" t="s">
        <v>24</v>
      </c>
      <c r="L6" s="274" t="s">
        <v>25</v>
      </c>
      <c r="M6" s="276" t="s">
        <v>206</v>
      </c>
      <c r="N6" s="277"/>
      <c r="O6" s="277"/>
      <c r="P6" s="277"/>
      <c r="Q6" s="277"/>
      <c r="R6" s="277"/>
      <c r="S6" s="277"/>
    </row>
    <row r="7" spans="1:19" s="286" customFormat="1" ht="53.25" customHeight="1" thickBot="1">
      <c r="A7" s="279" t="str">
        <f>IF(AND(H7="X",L7=""),1,"")</f>
        <v/>
      </c>
      <c r="B7" s="280" t="s">
        <v>168</v>
      </c>
      <c r="C7" s="452" t="s">
        <v>111</v>
      </c>
      <c r="D7" s="172" t="s">
        <v>162</v>
      </c>
      <c r="E7" s="174" t="s">
        <v>20</v>
      </c>
      <c r="F7" s="174" t="s">
        <v>22</v>
      </c>
      <c r="G7" s="175" t="s">
        <v>163</v>
      </c>
      <c r="H7" s="281" t="s">
        <v>34</v>
      </c>
      <c r="I7" s="282"/>
      <c r="J7" s="283"/>
      <c r="K7" s="283"/>
      <c r="L7" s="284" t="str">
        <f>IF(OR(OR(OR(I7="X"),J7="X"),K7="X"),"","X")</f>
        <v>X</v>
      </c>
      <c r="M7" s="285"/>
      <c r="Q7" s="286" t="str">
        <f t="shared" ref="Q7:Q13" si="0">IF(SUM(ISBLANK(J7)*1)&lt;1,"NIA",IF(SUM(ISBLANK(K7)*1)&lt;1,"NS","S"))</f>
        <v>S</v>
      </c>
    </row>
    <row r="8" spans="1:19" s="286" customFormat="1" ht="71.25" customHeight="1" thickBot="1">
      <c r="A8" s="279" t="str">
        <f>IF(AND(H8="X",L8=""),(MAX(A$7:A7)+1),"")</f>
        <v/>
      </c>
      <c r="B8" s="280" t="s">
        <v>169</v>
      </c>
      <c r="C8" s="453"/>
      <c r="D8" s="171" t="s">
        <v>145</v>
      </c>
      <c r="E8" s="197" t="s">
        <v>20</v>
      </c>
      <c r="F8" s="197"/>
      <c r="G8" s="206" t="s">
        <v>146</v>
      </c>
      <c r="H8" s="287" t="s">
        <v>34</v>
      </c>
      <c r="I8" s="282"/>
      <c r="J8" s="283"/>
      <c r="K8" s="283"/>
      <c r="L8" s="284" t="str">
        <f t="shared" ref="L8:L26" si="1">IF(OR(OR(OR(I8="X"),J8="X"),K8="X"),"","X")</f>
        <v>X</v>
      </c>
      <c r="M8" s="288"/>
      <c r="Q8" s="286" t="str">
        <f t="shared" si="0"/>
        <v>S</v>
      </c>
    </row>
    <row r="9" spans="1:19" s="286" customFormat="1" ht="30.75" thickBot="1">
      <c r="A9" s="279" t="str">
        <f>IF(AND(H9="X",L9=""),(MAX(A$7:A8)+1),"")</f>
        <v/>
      </c>
      <c r="B9" s="280" t="s">
        <v>170</v>
      </c>
      <c r="C9" s="454"/>
      <c r="D9" s="199" t="s">
        <v>147</v>
      </c>
      <c r="E9" s="173" t="s">
        <v>20</v>
      </c>
      <c r="F9" s="173"/>
      <c r="G9" s="200" t="s">
        <v>141</v>
      </c>
      <c r="H9" s="289" t="s">
        <v>34</v>
      </c>
      <c r="I9" s="282"/>
      <c r="J9" s="283"/>
      <c r="K9" s="283"/>
      <c r="L9" s="284" t="str">
        <f t="shared" si="1"/>
        <v>X</v>
      </c>
      <c r="M9" s="288"/>
      <c r="Q9" s="286" t="str">
        <f t="shared" si="0"/>
        <v>S</v>
      </c>
    </row>
    <row r="10" spans="1:19" s="286" customFormat="1" ht="36.75" customHeight="1" thickBot="1">
      <c r="A10" s="279" t="str">
        <f>IF(AND(H10="X",L10=""),(MAX(A$7:A9)+1),"")</f>
        <v/>
      </c>
      <c r="B10" s="280" t="s">
        <v>171</v>
      </c>
      <c r="C10" s="455" t="s">
        <v>155</v>
      </c>
      <c r="D10" s="172" t="s">
        <v>156</v>
      </c>
      <c r="E10" s="174" t="s">
        <v>20</v>
      </c>
      <c r="F10" s="174"/>
      <c r="G10" s="175" t="s">
        <v>159</v>
      </c>
      <c r="H10" s="289" t="s">
        <v>34</v>
      </c>
      <c r="I10" s="282"/>
      <c r="J10" s="283"/>
      <c r="K10" s="283"/>
      <c r="L10" s="284" t="str">
        <f t="shared" si="1"/>
        <v>X</v>
      </c>
      <c r="M10" s="288"/>
      <c r="Q10" s="286" t="str">
        <f t="shared" si="0"/>
        <v>S</v>
      </c>
    </row>
    <row r="11" spans="1:19" s="286" customFormat="1" ht="52.5" customHeight="1" thickBot="1">
      <c r="A11" s="279" t="str">
        <f>IF(AND(H11="X",L11=""),(MAX(A$7:A10)+1),"")</f>
        <v/>
      </c>
      <c r="B11" s="280" t="s">
        <v>172</v>
      </c>
      <c r="C11" s="456"/>
      <c r="D11" s="171" t="s">
        <v>157</v>
      </c>
      <c r="E11" s="197" t="s">
        <v>20</v>
      </c>
      <c r="F11" s="197"/>
      <c r="G11" s="206" t="s">
        <v>160</v>
      </c>
      <c r="H11" s="289" t="s">
        <v>34</v>
      </c>
      <c r="I11" s="282"/>
      <c r="J11" s="283"/>
      <c r="K11" s="283"/>
      <c r="L11" s="284" t="str">
        <f t="shared" si="1"/>
        <v>X</v>
      </c>
      <c r="M11" s="288"/>
      <c r="Q11" s="286" t="str">
        <f t="shared" si="0"/>
        <v>S</v>
      </c>
    </row>
    <row r="12" spans="1:19" s="286" customFormat="1" ht="43.5" customHeight="1" thickBot="1">
      <c r="A12" s="279" t="str">
        <f>IF(AND(H12="X",L12=""),(MAX(A$7:A11)+1),"")</f>
        <v/>
      </c>
      <c r="B12" s="280" t="s">
        <v>173</v>
      </c>
      <c r="C12" s="457"/>
      <c r="D12" s="201" t="s">
        <v>164</v>
      </c>
      <c r="E12" s="202" t="s">
        <v>20</v>
      </c>
      <c r="F12" s="202"/>
      <c r="G12" s="207" t="s">
        <v>161</v>
      </c>
      <c r="H12" s="289" t="s">
        <v>34</v>
      </c>
      <c r="I12" s="282"/>
      <c r="J12" s="283"/>
      <c r="K12" s="283"/>
      <c r="L12" s="284" t="str">
        <f t="shared" si="1"/>
        <v>X</v>
      </c>
      <c r="M12" s="288"/>
      <c r="Q12" s="286" t="str">
        <f t="shared" si="0"/>
        <v>S</v>
      </c>
    </row>
    <row r="13" spans="1:19" s="286" customFormat="1" ht="54" customHeight="1" thickBot="1">
      <c r="A13" s="279" t="str">
        <f>IF(AND(H13="X",L13=""),(MAX(A$7:A12)+1),"")</f>
        <v/>
      </c>
      <c r="B13" s="280" t="s">
        <v>174</v>
      </c>
      <c r="C13" s="458" t="s">
        <v>140</v>
      </c>
      <c r="D13" s="172" t="s">
        <v>191</v>
      </c>
      <c r="E13" s="174" t="s">
        <v>20</v>
      </c>
      <c r="F13" s="174" t="s">
        <v>21</v>
      </c>
      <c r="G13" s="175" t="s">
        <v>165</v>
      </c>
      <c r="H13" s="289" t="s">
        <v>34</v>
      </c>
      <c r="I13" s="282"/>
      <c r="J13" s="283"/>
      <c r="K13" s="283"/>
      <c r="L13" s="284" t="str">
        <f t="shared" si="1"/>
        <v>X</v>
      </c>
      <c r="M13" s="290"/>
      <c r="Q13" s="286" t="str">
        <f t="shared" si="0"/>
        <v>S</v>
      </c>
    </row>
    <row r="14" spans="1:19" s="286" customFormat="1" ht="35.25" customHeight="1" thickBot="1">
      <c r="A14" s="279" t="str">
        <f>IF(AND(H14="X",L14=""),(MAX(A$7:A13)+1),"")</f>
        <v/>
      </c>
      <c r="B14" s="280" t="s">
        <v>175</v>
      </c>
      <c r="C14" s="459"/>
      <c r="D14" s="171" t="s">
        <v>190</v>
      </c>
      <c r="E14" s="197" t="s">
        <v>20</v>
      </c>
      <c r="F14" s="197"/>
      <c r="G14" s="206" t="s">
        <v>158</v>
      </c>
      <c r="H14" s="289" t="s">
        <v>34</v>
      </c>
      <c r="I14" s="282"/>
      <c r="J14" s="283"/>
      <c r="K14" s="283"/>
      <c r="L14" s="284" t="str">
        <f t="shared" si="1"/>
        <v>X</v>
      </c>
      <c r="M14" s="290"/>
      <c r="Q14" s="286" t="str">
        <f>IF(SUM(ISBLANK(J14)*1)&lt;1,"NIA",IF(SUM(ISBLANK(K14)*1)&lt;1,"NS","S"))</f>
        <v>S</v>
      </c>
    </row>
    <row r="15" spans="1:19" s="286" customFormat="1" ht="53.25" customHeight="1" thickBot="1">
      <c r="A15" s="279" t="str">
        <f>IF(AND(H15="X",L15=""),(MAX(A$7:A14)+1),"")</f>
        <v/>
      </c>
      <c r="B15" s="280" t="s">
        <v>176</v>
      </c>
      <c r="C15" s="459"/>
      <c r="D15" s="171" t="s">
        <v>192</v>
      </c>
      <c r="E15" s="197"/>
      <c r="F15" s="197"/>
      <c r="G15" s="206"/>
      <c r="H15" s="291" t="s">
        <v>34</v>
      </c>
      <c r="I15" s="282"/>
      <c r="J15" s="283"/>
      <c r="K15" s="283"/>
      <c r="L15" s="284" t="str">
        <f t="shared" si="1"/>
        <v>X</v>
      </c>
      <c r="M15" s="292"/>
      <c r="Q15" s="286" t="str">
        <f t="shared" ref="Q15:Q26" si="2">IF(SUM(ISBLANK(J15)*1)&lt;1,"NIA",IF(SUM(ISBLANK(K15)*1)&lt;1,"NS","S"))</f>
        <v>S</v>
      </c>
    </row>
    <row r="16" spans="1:19" s="286" customFormat="1" ht="105.75" customHeight="1" thickBot="1">
      <c r="A16" s="279" t="str">
        <f>IF(AND(H16="X",L16=""),(MAX(A$7:A15)+1),"")</f>
        <v/>
      </c>
      <c r="B16" s="280" t="s">
        <v>177</v>
      </c>
      <c r="C16" s="459"/>
      <c r="D16" s="171" t="s">
        <v>193</v>
      </c>
      <c r="E16" s="197"/>
      <c r="F16" s="197"/>
      <c r="G16" s="206"/>
      <c r="H16" s="291" t="s">
        <v>34</v>
      </c>
      <c r="I16" s="282"/>
      <c r="J16" s="283"/>
      <c r="K16" s="283"/>
      <c r="L16" s="284" t="str">
        <f t="shared" si="1"/>
        <v>X</v>
      </c>
      <c r="M16" s="290"/>
      <c r="Q16" s="286" t="str">
        <f t="shared" si="2"/>
        <v>S</v>
      </c>
    </row>
    <row r="17" spans="1:22" s="286" customFormat="1" ht="86.25" customHeight="1" thickBot="1">
      <c r="A17" s="279" t="str">
        <f>IF(AND(H17="X",L17=""),(MAX(A$7:A16)+1),"")</f>
        <v/>
      </c>
      <c r="B17" s="280" t="s">
        <v>178</v>
      </c>
      <c r="C17" s="459"/>
      <c r="D17" s="171" t="s">
        <v>194</v>
      </c>
      <c r="E17" s="197"/>
      <c r="F17" s="197"/>
      <c r="G17" s="206"/>
      <c r="H17" s="291" t="s">
        <v>34</v>
      </c>
      <c r="I17" s="282"/>
      <c r="J17" s="283"/>
      <c r="K17" s="283"/>
      <c r="L17" s="284" t="str">
        <f t="shared" si="1"/>
        <v>X</v>
      </c>
      <c r="M17" s="292"/>
      <c r="Q17" s="286" t="str">
        <f t="shared" si="2"/>
        <v>S</v>
      </c>
    </row>
    <row r="18" spans="1:22" s="286" customFormat="1" ht="78.75" customHeight="1" thickBot="1">
      <c r="A18" s="279" t="str">
        <f>IF(AND(H18="X",L18=""),(MAX(A$7:A17)+1),"")</f>
        <v/>
      </c>
      <c r="B18" s="280" t="s">
        <v>179</v>
      </c>
      <c r="C18" s="459"/>
      <c r="D18" s="171" t="s">
        <v>195</v>
      </c>
      <c r="E18" s="197"/>
      <c r="F18" s="197"/>
      <c r="G18" s="206"/>
      <c r="H18" s="291" t="s">
        <v>34</v>
      </c>
      <c r="I18" s="282"/>
      <c r="J18" s="283"/>
      <c r="K18" s="283"/>
      <c r="L18" s="284" t="str">
        <f t="shared" si="1"/>
        <v>X</v>
      </c>
      <c r="M18" s="292"/>
      <c r="Q18" s="286" t="str">
        <f t="shared" si="2"/>
        <v>S</v>
      </c>
    </row>
    <row r="19" spans="1:22" s="286" customFormat="1" ht="67.5" customHeight="1" thickBot="1">
      <c r="A19" s="279" t="str">
        <f>IF(AND(H19="X",L19=""),(MAX(A$7:A18)+1),"")</f>
        <v/>
      </c>
      <c r="B19" s="280" t="s">
        <v>180</v>
      </c>
      <c r="C19" s="459"/>
      <c r="D19" s="171" t="s">
        <v>196</v>
      </c>
      <c r="E19" s="197"/>
      <c r="F19" s="197"/>
      <c r="G19" s="206"/>
      <c r="H19" s="337" t="str">
        <f t="shared" ref="H19" si="3">IF(I19="X","","X")</f>
        <v>X</v>
      </c>
      <c r="I19" s="338"/>
      <c r="J19" s="283"/>
      <c r="K19" s="283"/>
      <c r="L19" s="284" t="str">
        <f t="shared" si="1"/>
        <v>X</v>
      </c>
      <c r="M19" s="292"/>
      <c r="Q19" s="286" t="str">
        <f t="shared" si="2"/>
        <v>S</v>
      </c>
    </row>
    <row r="20" spans="1:22" s="286" customFormat="1" ht="44.25" customHeight="1" thickBot="1">
      <c r="A20" s="279" t="str">
        <f>IF(AND(H20="X",L20=""),(MAX(A$7:A19)+1),"")</f>
        <v/>
      </c>
      <c r="B20" s="280" t="s">
        <v>181</v>
      </c>
      <c r="C20" s="459"/>
      <c r="D20" s="171" t="s">
        <v>197</v>
      </c>
      <c r="E20" s="197"/>
      <c r="F20" s="197"/>
      <c r="G20" s="206"/>
      <c r="H20" s="337" t="str">
        <f t="shared" ref="H20:H26" si="4">IF(I20="X","","X")</f>
        <v>X</v>
      </c>
      <c r="I20" s="338"/>
      <c r="J20" s="283"/>
      <c r="K20" s="283"/>
      <c r="L20" s="284" t="str">
        <f t="shared" si="1"/>
        <v>X</v>
      </c>
      <c r="M20" s="292"/>
      <c r="Q20" s="286" t="str">
        <f t="shared" si="2"/>
        <v>S</v>
      </c>
    </row>
    <row r="21" spans="1:22" s="286" customFormat="1" ht="55.5" customHeight="1" thickBot="1">
      <c r="A21" s="279" t="str">
        <f>IF(AND(H21="X",L21=""),(MAX(A$7:A20)+1),"")</f>
        <v/>
      </c>
      <c r="B21" s="280" t="s">
        <v>182</v>
      </c>
      <c r="C21" s="459"/>
      <c r="D21" s="171" t="s">
        <v>198</v>
      </c>
      <c r="E21" s="197" t="s">
        <v>20</v>
      </c>
      <c r="F21" s="197"/>
      <c r="G21" s="206" t="s">
        <v>166</v>
      </c>
      <c r="H21" s="337" t="str">
        <f t="shared" si="4"/>
        <v>X</v>
      </c>
      <c r="I21" s="338"/>
      <c r="J21" s="283"/>
      <c r="K21" s="283"/>
      <c r="L21" s="284" t="str">
        <f t="shared" si="1"/>
        <v>X</v>
      </c>
      <c r="M21" s="292"/>
      <c r="Q21" s="286" t="str">
        <f t="shared" si="2"/>
        <v>S</v>
      </c>
    </row>
    <row r="22" spans="1:22" s="286" customFormat="1" ht="45" customHeight="1" thickBot="1">
      <c r="A22" s="279" t="str">
        <f>IF(AND(H22="X",L22=""),(MAX(A$7:A21)+1),"")</f>
        <v/>
      </c>
      <c r="B22" s="280" t="s">
        <v>183</v>
      </c>
      <c r="C22" s="459"/>
      <c r="D22" s="171" t="s">
        <v>199</v>
      </c>
      <c r="E22" s="197" t="s">
        <v>20</v>
      </c>
      <c r="F22" s="197" t="s">
        <v>21</v>
      </c>
      <c r="G22" s="206" t="s">
        <v>167</v>
      </c>
      <c r="H22" s="337" t="str">
        <f t="shared" si="4"/>
        <v>X</v>
      </c>
      <c r="I22" s="338"/>
      <c r="J22" s="283"/>
      <c r="K22" s="283"/>
      <c r="L22" s="284" t="str">
        <f t="shared" si="1"/>
        <v>X</v>
      </c>
      <c r="M22" s="292"/>
      <c r="Q22" s="286" t="str">
        <f t="shared" si="2"/>
        <v>S</v>
      </c>
    </row>
    <row r="23" spans="1:22" s="286" customFormat="1" ht="58.5" customHeight="1" thickBot="1">
      <c r="A23" s="279" t="str">
        <f>IF(AND(H23="X",L23=""),(MAX(A$7:A22)+1),"")</f>
        <v/>
      </c>
      <c r="B23" s="280" t="s">
        <v>184</v>
      </c>
      <c r="C23" s="459"/>
      <c r="D23" s="203" t="s">
        <v>148</v>
      </c>
      <c r="E23" s="197" t="s">
        <v>20</v>
      </c>
      <c r="F23" s="197" t="s">
        <v>21</v>
      </c>
      <c r="G23" s="293" t="s">
        <v>149</v>
      </c>
      <c r="H23" s="337" t="str">
        <f t="shared" si="4"/>
        <v>X</v>
      </c>
      <c r="I23" s="338"/>
      <c r="J23" s="283"/>
      <c r="K23" s="283"/>
      <c r="L23" s="284" t="str">
        <f t="shared" si="1"/>
        <v>X</v>
      </c>
      <c r="M23" s="292"/>
      <c r="Q23" s="286" t="str">
        <f t="shared" si="2"/>
        <v>S</v>
      </c>
    </row>
    <row r="24" spans="1:22" s="286" customFormat="1" ht="57" customHeight="1" thickBot="1">
      <c r="A24" s="279" t="str">
        <f>IF(AND(H24="X",L24=""),(MAX(A$7:A23)+1),"")</f>
        <v/>
      </c>
      <c r="B24" s="280" t="s">
        <v>185</v>
      </c>
      <c r="C24" s="459"/>
      <c r="D24" s="294" t="s">
        <v>153</v>
      </c>
      <c r="E24" s="204" t="s">
        <v>20</v>
      </c>
      <c r="F24" s="204" t="s">
        <v>21</v>
      </c>
      <c r="G24" s="295" t="s">
        <v>154</v>
      </c>
      <c r="H24" s="337" t="str">
        <f t="shared" si="4"/>
        <v>X</v>
      </c>
      <c r="I24" s="338"/>
      <c r="J24" s="283"/>
      <c r="K24" s="283"/>
      <c r="L24" s="284" t="str">
        <f t="shared" si="1"/>
        <v>X</v>
      </c>
      <c r="M24" s="292"/>
      <c r="Q24" s="286" t="str">
        <f t="shared" si="2"/>
        <v>S</v>
      </c>
    </row>
    <row r="25" spans="1:22" s="286" customFormat="1" ht="55.5" customHeight="1" thickBot="1">
      <c r="A25" s="279" t="str">
        <f>IF(AND(H25="X",L25=""),(MAX(A$7:A24)+1),"")</f>
        <v/>
      </c>
      <c r="B25" s="280" t="s">
        <v>186</v>
      </c>
      <c r="C25" s="459"/>
      <c r="D25" s="296" t="s">
        <v>150</v>
      </c>
      <c r="E25" s="196" t="s">
        <v>20</v>
      </c>
      <c r="F25" s="196" t="s">
        <v>21</v>
      </c>
      <c r="G25" s="297" t="s">
        <v>152</v>
      </c>
      <c r="H25" s="337" t="str">
        <f t="shared" si="4"/>
        <v>X</v>
      </c>
      <c r="I25" s="338"/>
      <c r="J25" s="283"/>
      <c r="K25" s="283"/>
      <c r="L25" s="284" t="str">
        <f t="shared" si="1"/>
        <v>X</v>
      </c>
      <c r="M25" s="292"/>
      <c r="Q25" s="286" t="str">
        <f t="shared" si="2"/>
        <v>S</v>
      </c>
    </row>
    <row r="26" spans="1:22" s="286" customFormat="1" ht="50.25" customHeight="1" thickBot="1">
      <c r="A26" s="279" t="str">
        <f>IF(AND(H26="X",L26=""),(MAX(A$7:A25)+1),"")</f>
        <v/>
      </c>
      <c r="B26" s="280" t="s">
        <v>187</v>
      </c>
      <c r="C26" s="460"/>
      <c r="D26" s="298" t="s">
        <v>151</v>
      </c>
      <c r="E26" s="205" t="s">
        <v>20</v>
      </c>
      <c r="F26" s="205" t="s">
        <v>21</v>
      </c>
      <c r="G26" s="299" t="s">
        <v>142</v>
      </c>
      <c r="H26" s="337" t="str">
        <f t="shared" si="4"/>
        <v>X</v>
      </c>
      <c r="I26" s="338"/>
      <c r="J26" s="283"/>
      <c r="K26" s="283"/>
      <c r="L26" s="284" t="str">
        <f t="shared" si="1"/>
        <v>X</v>
      </c>
      <c r="M26" s="292"/>
      <c r="Q26" s="286" t="str">
        <f t="shared" si="2"/>
        <v>S</v>
      </c>
    </row>
    <row r="27" spans="1:22" s="307" customFormat="1" ht="27" customHeight="1">
      <c r="A27" s="300"/>
      <c r="B27" s="301"/>
      <c r="C27" s="302"/>
      <c r="D27" s="303"/>
      <c r="E27" s="303"/>
      <c r="F27" s="303"/>
      <c r="G27" s="303"/>
      <c r="H27" s="304">
        <f>COUNTIF(H7:H26,"X")</f>
        <v>20</v>
      </c>
      <c r="I27" s="304">
        <f>COUNTIF(I7:I26,"X")</f>
        <v>0</v>
      </c>
      <c r="J27" s="305">
        <f>COUNTIF(J7:J26,"X")</f>
        <v>0</v>
      </c>
      <c r="K27" s="305">
        <f>COUNTIF(K7:K26,"X")</f>
        <v>0</v>
      </c>
      <c r="L27" s="305">
        <f>COUNTIF(L7:L26,"X")</f>
        <v>20</v>
      </c>
      <c r="M27" s="306" t="s">
        <v>73</v>
      </c>
    </row>
    <row r="28" spans="1:22">
      <c r="A28" s="308"/>
      <c r="B28" s="309"/>
    </row>
    <row r="29" spans="1:22">
      <c r="A29" s="308"/>
      <c r="B29" s="309"/>
    </row>
    <row r="30" spans="1:22">
      <c r="A30" s="308"/>
      <c r="B30" s="309"/>
      <c r="D30" s="286" t="s">
        <v>22</v>
      </c>
    </row>
    <row r="31" spans="1:22">
      <c r="A31" s="308"/>
      <c r="B31" s="309"/>
    </row>
    <row r="32" spans="1:22" s="286" customFormat="1">
      <c r="A32" s="308"/>
      <c r="B32" s="309"/>
      <c r="H32" s="310"/>
      <c r="I32" s="311"/>
      <c r="J32" s="311"/>
      <c r="K32" s="311"/>
      <c r="L32" s="311"/>
      <c r="M32" s="312"/>
      <c r="N32" s="312"/>
      <c r="O32" s="312"/>
      <c r="P32" s="312"/>
      <c r="Q32" s="312"/>
      <c r="R32" s="312"/>
      <c r="S32" s="312"/>
      <c r="T32" s="312"/>
      <c r="U32" s="312"/>
      <c r="V32" s="312"/>
    </row>
    <row r="33" spans="1:22" s="286" customFormat="1">
      <c r="A33" s="308"/>
      <c r="B33" s="309"/>
      <c r="H33" s="310"/>
      <c r="I33" s="311"/>
      <c r="J33" s="311"/>
      <c r="K33" s="311"/>
      <c r="L33" s="311"/>
      <c r="M33" s="312"/>
      <c r="N33" s="312"/>
      <c r="O33" s="312"/>
      <c r="P33" s="312"/>
      <c r="Q33" s="312"/>
      <c r="R33" s="312"/>
      <c r="S33" s="312"/>
      <c r="T33" s="312"/>
      <c r="U33" s="312"/>
      <c r="V33" s="312"/>
    </row>
    <row r="34" spans="1:22" s="286" customFormat="1">
      <c r="A34" s="308"/>
      <c r="B34" s="309"/>
      <c r="H34" s="310"/>
      <c r="I34" s="311"/>
      <c r="J34" s="311"/>
      <c r="K34" s="311"/>
      <c r="L34" s="311"/>
      <c r="M34" s="312"/>
      <c r="N34" s="312"/>
      <c r="O34" s="312"/>
      <c r="P34" s="312"/>
      <c r="Q34" s="312"/>
      <c r="R34" s="312"/>
      <c r="S34" s="312"/>
      <c r="T34" s="312"/>
      <c r="U34" s="312"/>
      <c r="V34" s="312"/>
    </row>
    <row r="35" spans="1:22" s="286" customFormat="1">
      <c r="A35" s="311"/>
      <c r="B35" s="309"/>
      <c r="H35" s="310"/>
      <c r="I35" s="311"/>
      <c r="J35" s="311"/>
      <c r="K35" s="311"/>
      <c r="L35" s="311"/>
      <c r="M35" s="312"/>
      <c r="N35" s="312"/>
      <c r="O35" s="312"/>
      <c r="P35" s="312"/>
      <c r="Q35" s="312"/>
      <c r="R35" s="312"/>
      <c r="S35" s="312"/>
      <c r="T35" s="312"/>
      <c r="U35" s="312"/>
      <c r="V35" s="312"/>
    </row>
    <row r="36" spans="1:22" s="286" customFormat="1">
      <c r="A36" s="311"/>
      <c r="B36" s="309"/>
      <c r="H36" s="310"/>
      <c r="I36" s="311"/>
      <c r="J36" s="311"/>
      <c r="K36" s="311"/>
      <c r="L36" s="311"/>
      <c r="M36" s="312"/>
      <c r="N36" s="312"/>
      <c r="O36" s="312"/>
      <c r="P36" s="312"/>
      <c r="Q36" s="312"/>
      <c r="R36" s="312"/>
      <c r="S36" s="312"/>
      <c r="T36" s="312"/>
      <c r="U36" s="312"/>
      <c r="V36" s="312"/>
    </row>
    <row r="37" spans="1:22" s="286" customFormat="1">
      <c r="A37" s="311"/>
      <c r="B37" s="309"/>
      <c r="H37" s="310"/>
      <c r="I37" s="311"/>
      <c r="J37" s="311"/>
      <c r="K37" s="311"/>
      <c r="L37" s="311"/>
      <c r="M37" s="312"/>
      <c r="N37" s="312"/>
      <c r="O37" s="312"/>
      <c r="P37" s="312"/>
      <c r="Q37" s="312"/>
      <c r="R37" s="312"/>
      <c r="S37" s="312"/>
      <c r="T37" s="312"/>
      <c r="U37" s="312"/>
      <c r="V37" s="312"/>
    </row>
    <row r="38" spans="1:22" s="286" customFormat="1">
      <c r="A38" s="311"/>
      <c r="B38" s="309"/>
      <c r="H38" s="310"/>
      <c r="I38" s="311"/>
      <c r="J38" s="311"/>
      <c r="K38" s="311"/>
      <c r="L38" s="311"/>
      <c r="M38" s="312"/>
      <c r="N38" s="312"/>
      <c r="O38" s="312"/>
      <c r="P38" s="312"/>
      <c r="Q38" s="312"/>
      <c r="R38" s="312"/>
      <c r="S38" s="312"/>
      <c r="T38" s="312"/>
      <c r="U38" s="312"/>
      <c r="V38" s="312"/>
    </row>
    <row r="39" spans="1:22" s="286" customFormat="1">
      <c r="A39" s="311"/>
      <c r="B39" s="309"/>
      <c r="H39" s="310"/>
      <c r="I39" s="311"/>
      <c r="J39" s="311"/>
      <c r="K39" s="311"/>
      <c r="L39" s="311"/>
      <c r="M39" s="312"/>
      <c r="N39" s="312"/>
      <c r="O39" s="312"/>
      <c r="P39" s="312"/>
      <c r="Q39" s="312"/>
      <c r="R39" s="312"/>
      <c r="S39" s="312"/>
      <c r="T39" s="312"/>
      <c r="U39" s="312"/>
      <c r="V39" s="312"/>
    </row>
    <row r="40" spans="1:22" s="286" customFormat="1">
      <c r="A40" s="311"/>
      <c r="B40" s="309"/>
      <c r="H40" s="310"/>
      <c r="I40" s="311"/>
      <c r="J40" s="311"/>
      <c r="K40" s="311"/>
      <c r="L40" s="311"/>
      <c r="M40" s="312"/>
      <c r="N40" s="312"/>
      <c r="O40" s="312"/>
      <c r="P40" s="312"/>
      <c r="Q40" s="312"/>
      <c r="R40" s="312"/>
      <c r="S40" s="312"/>
      <c r="T40" s="312"/>
      <c r="U40" s="312"/>
      <c r="V40" s="312"/>
    </row>
    <row r="41" spans="1:22" s="286" customFormat="1">
      <c r="A41" s="311"/>
      <c r="B41" s="309"/>
      <c r="H41" s="310"/>
      <c r="I41" s="311"/>
      <c r="J41" s="311"/>
      <c r="K41" s="311"/>
      <c r="L41" s="311"/>
      <c r="M41" s="312"/>
      <c r="N41" s="312"/>
      <c r="O41" s="312"/>
      <c r="P41" s="312"/>
      <c r="Q41" s="312"/>
      <c r="R41" s="312"/>
      <c r="S41" s="312"/>
      <c r="T41" s="312"/>
      <c r="U41" s="312"/>
      <c r="V41" s="312"/>
    </row>
    <row r="42" spans="1:22" s="286" customFormat="1">
      <c r="A42" s="311"/>
      <c r="B42" s="309"/>
      <c r="H42" s="310"/>
      <c r="I42" s="311"/>
      <c r="J42" s="311"/>
      <c r="K42" s="311"/>
      <c r="L42" s="311"/>
      <c r="M42" s="312"/>
      <c r="N42" s="312"/>
      <c r="O42" s="312"/>
      <c r="P42" s="312"/>
      <c r="Q42" s="312"/>
      <c r="R42" s="312"/>
      <c r="S42" s="312"/>
      <c r="T42" s="312"/>
      <c r="U42" s="312"/>
      <c r="V42" s="312"/>
    </row>
    <row r="43" spans="1:22" s="286" customFormat="1">
      <c r="A43" s="311"/>
      <c r="B43" s="309"/>
      <c r="H43" s="310"/>
      <c r="I43" s="311"/>
      <c r="J43" s="311"/>
      <c r="K43" s="311"/>
      <c r="L43" s="311"/>
      <c r="M43" s="312"/>
      <c r="N43" s="312"/>
      <c r="O43" s="312"/>
      <c r="P43" s="312"/>
      <c r="Q43" s="312"/>
      <c r="R43" s="312"/>
      <c r="S43" s="312"/>
      <c r="T43" s="312"/>
      <c r="U43" s="312"/>
      <c r="V43" s="312"/>
    </row>
    <row r="44" spans="1:22" s="286" customFormat="1">
      <c r="A44" s="311"/>
      <c r="B44" s="309"/>
      <c r="H44" s="310"/>
      <c r="I44" s="311"/>
      <c r="J44" s="311"/>
      <c r="K44" s="311"/>
      <c r="L44" s="311"/>
      <c r="M44" s="312"/>
      <c r="N44" s="312"/>
      <c r="O44" s="312"/>
      <c r="P44" s="312"/>
      <c r="Q44" s="312"/>
      <c r="R44" s="312"/>
      <c r="S44" s="312"/>
      <c r="T44" s="312"/>
      <c r="U44" s="312"/>
      <c r="V44" s="312"/>
    </row>
    <row r="45" spans="1:22" s="286" customFormat="1">
      <c r="A45" s="311"/>
      <c r="B45" s="309"/>
      <c r="H45" s="310"/>
      <c r="I45" s="311"/>
      <c r="J45" s="311"/>
      <c r="K45" s="311"/>
      <c r="L45" s="311"/>
      <c r="M45" s="312"/>
      <c r="N45" s="312"/>
      <c r="O45" s="312"/>
      <c r="P45" s="312"/>
      <c r="Q45" s="312"/>
      <c r="R45" s="312"/>
      <c r="S45" s="312"/>
      <c r="T45" s="312"/>
      <c r="U45" s="312"/>
      <c r="V45" s="312"/>
    </row>
    <row r="46" spans="1:22" s="286" customFormat="1">
      <c r="A46" s="311"/>
      <c r="B46" s="309"/>
      <c r="H46" s="310"/>
      <c r="I46" s="311"/>
      <c r="J46" s="311"/>
      <c r="K46" s="311"/>
      <c r="L46" s="311"/>
      <c r="M46" s="312"/>
      <c r="N46" s="312"/>
      <c r="O46" s="312"/>
      <c r="P46" s="312"/>
      <c r="Q46" s="312"/>
      <c r="R46" s="312"/>
      <c r="S46" s="312"/>
      <c r="T46" s="312"/>
      <c r="U46" s="312"/>
      <c r="V46" s="312"/>
    </row>
    <row r="47" spans="1:22" s="286" customFormat="1">
      <c r="A47" s="311"/>
      <c r="B47" s="309"/>
      <c r="H47" s="310"/>
      <c r="I47" s="311"/>
      <c r="J47" s="311"/>
      <c r="K47" s="311"/>
      <c r="L47" s="311"/>
      <c r="M47" s="312"/>
      <c r="N47" s="312"/>
      <c r="O47" s="312"/>
      <c r="P47" s="312"/>
      <c r="Q47" s="312"/>
      <c r="R47" s="312"/>
      <c r="S47" s="312"/>
      <c r="T47" s="312"/>
      <c r="U47" s="312"/>
      <c r="V47" s="312"/>
    </row>
    <row r="48" spans="1:22" s="286" customFormat="1">
      <c r="A48" s="311"/>
      <c r="B48" s="309"/>
      <c r="H48" s="310"/>
      <c r="I48" s="311"/>
      <c r="J48" s="311"/>
      <c r="K48" s="311"/>
      <c r="L48" s="311"/>
      <c r="M48" s="312"/>
      <c r="N48" s="312"/>
      <c r="O48" s="312"/>
      <c r="P48" s="312"/>
      <c r="Q48" s="312"/>
      <c r="R48" s="312"/>
      <c r="S48" s="312"/>
      <c r="T48" s="312"/>
      <c r="U48" s="312"/>
      <c r="V48" s="312"/>
    </row>
    <row r="49" spans="1:22" s="286" customFormat="1">
      <c r="A49" s="311"/>
      <c r="B49" s="309"/>
      <c r="H49" s="310"/>
      <c r="I49" s="311"/>
      <c r="J49" s="311"/>
      <c r="K49" s="311"/>
      <c r="L49" s="311"/>
      <c r="M49" s="312"/>
      <c r="N49" s="312"/>
      <c r="O49" s="312"/>
      <c r="P49" s="312"/>
      <c r="Q49" s="312"/>
      <c r="R49" s="312"/>
      <c r="S49" s="312"/>
      <c r="T49" s="312"/>
      <c r="U49" s="312"/>
      <c r="V49" s="312"/>
    </row>
    <row r="50" spans="1:22" s="286" customFormat="1">
      <c r="A50" s="311"/>
      <c r="B50" s="309"/>
      <c r="H50" s="310"/>
      <c r="I50" s="311"/>
      <c r="J50" s="311"/>
      <c r="K50" s="311"/>
      <c r="L50" s="311"/>
      <c r="M50" s="312"/>
      <c r="N50" s="312"/>
      <c r="O50" s="312"/>
      <c r="P50" s="312"/>
      <c r="Q50" s="312"/>
      <c r="R50" s="312"/>
      <c r="S50" s="312"/>
      <c r="T50" s="312"/>
      <c r="U50" s="312"/>
      <c r="V50" s="312"/>
    </row>
    <row r="51" spans="1:22" s="286" customFormat="1">
      <c r="A51" s="311"/>
      <c r="B51" s="309"/>
      <c r="H51" s="310"/>
      <c r="I51" s="311"/>
      <c r="J51" s="311"/>
      <c r="K51" s="311"/>
      <c r="L51" s="311"/>
      <c r="M51" s="312"/>
      <c r="N51" s="312"/>
      <c r="O51" s="312"/>
      <c r="P51" s="312"/>
      <c r="Q51" s="312"/>
      <c r="R51" s="312"/>
      <c r="S51" s="312"/>
      <c r="T51" s="312"/>
      <c r="U51" s="312"/>
      <c r="V51" s="312"/>
    </row>
    <row r="52" spans="1:22" s="286" customFormat="1">
      <c r="A52" s="311"/>
      <c r="B52" s="309"/>
      <c r="H52" s="310"/>
      <c r="I52" s="311"/>
      <c r="J52" s="311"/>
      <c r="K52" s="311"/>
      <c r="L52" s="311"/>
      <c r="M52" s="312"/>
      <c r="N52" s="312"/>
      <c r="O52" s="312"/>
      <c r="P52" s="312"/>
      <c r="Q52" s="312"/>
      <c r="R52" s="312"/>
      <c r="S52" s="312"/>
      <c r="T52" s="312"/>
      <c r="U52" s="312"/>
      <c r="V52" s="312"/>
    </row>
    <row r="53" spans="1:22" s="286" customFormat="1">
      <c r="A53" s="311"/>
      <c r="B53" s="309"/>
      <c r="H53" s="310"/>
      <c r="I53" s="311"/>
      <c r="J53" s="311"/>
      <c r="K53" s="311"/>
      <c r="L53" s="311"/>
      <c r="M53" s="312"/>
      <c r="N53" s="312"/>
      <c r="O53" s="312"/>
      <c r="P53" s="312"/>
      <c r="Q53" s="312"/>
      <c r="R53" s="312"/>
      <c r="S53" s="312"/>
      <c r="T53" s="312"/>
      <c r="U53" s="312"/>
      <c r="V53" s="312"/>
    </row>
    <row r="54" spans="1:22" s="286" customFormat="1">
      <c r="A54" s="311"/>
      <c r="B54" s="309"/>
      <c r="H54" s="310"/>
      <c r="I54" s="311"/>
      <c r="J54" s="311"/>
      <c r="K54" s="311"/>
      <c r="L54" s="311"/>
      <c r="M54" s="312"/>
      <c r="N54" s="312"/>
      <c r="O54" s="312"/>
      <c r="P54" s="312"/>
      <c r="Q54" s="312"/>
      <c r="R54" s="312"/>
      <c r="S54" s="312"/>
      <c r="T54" s="312"/>
      <c r="U54" s="312"/>
      <c r="V54" s="312"/>
    </row>
    <row r="55" spans="1:22" s="286" customFormat="1">
      <c r="A55" s="311"/>
      <c r="B55" s="309"/>
      <c r="H55" s="310"/>
      <c r="I55" s="311"/>
      <c r="J55" s="311"/>
      <c r="K55" s="311"/>
      <c r="L55" s="311"/>
      <c r="M55" s="312"/>
      <c r="N55" s="312"/>
      <c r="O55" s="312"/>
      <c r="P55" s="312"/>
      <c r="Q55" s="312"/>
      <c r="R55" s="312"/>
      <c r="S55" s="312"/>
      <c r="T55" s="312"/>
      <c r="U55" s="312"/>
      <c r="V55" s="312"/>
    </row>
    <row r="56" spans="1:22" s="286" customFormat="1">
      <c r="A56" s="311"/>
      <c r="B56" s="309"/>
      <c r="H56" s="310"/>
      <c r="I56" s="311"/>
      <c r="J56" s="311"/>
      <c r="K56" s="311"/>
      <c r="L56" s="311"/>
      <c r="M56" s="312"/>
      <c r="N56" s="312"/>
      <c r="O56" s="312"/>
      <c r="P56" s="312"/>
      <c r="Q56" s="312"/>
      <c r="R56" s="312"/>
      <c r="S56" s="312"/>
      <c r="T56" s="312"/>
      <c r="U56" s="312"/>
      <c r="V56" s="312"/>
    </row>
    <row r="57" spans="1:22" s="286" customFormat="1">
      <c r="A57" s="311"/>
      <c r="B57" s="309"/>
      <c r="H57" s="310"/>
      <c r="I57" s="311"/>
      <c r="J57" s="311"/>
      <c r="K57" s="311"/>
      <c r="L57" s="311"/>
      <c r="M57" s="312"/>
      <c r="N57" s="312"/>
      <c r="O57" s="312"/>
      <c r="P57" s="312"/>
      <c r="Q57" s="312"/>
      <c r="R57" s="312"/>
      <c r="S57" s="312"/>
      <c r="T57" s="312"/>
      <c r="U57" s="312"/>
      <c r="V57" s="312"/>
    </row>
    <row r="58" spans="1:22" s="286" customFormat="1">
      <c r="A58" s="311"/>
      <c r="B58" s="309"/>
      <c r="H58" s="310"/>
      <c r="I58" s="311"/>
      <c r="J58" s="311"/>
      <c r="K58" s="311"/>
      <c r="L58" s="311"/>
      <c r="M58" s="312"/>
      <c r="N58" s="312"/>
      <c r="O58" s="312"/>
      <c r="P58" s="312"/>
      <c r="Q58" s="312"/>
      <c r="R58" s="312"/>
      <c r="S58" s="312"/>
      <c r="T58" s="312"/>
      <c r="U58" s="312"/>
      <c r="V58" s="312"/>
    </row>
    <row r="59" spans="1:22" s="286" customFormat="1">
      <c r="A59" s="311"/>
      <c r="B59" s="309"/>
      <c r="H59" s="310"/>
      <c r="I59" s="311"/>
      <c r="J59" s="311"/>
      <c r="K59" s="311"/>
      <c r="L59" s="311"/>
      <c r="M59" s="312"/>
      <c r="N59" s="312"/>
      <c r="O59" s="312"/>
      <c r="P59" s="312"/>
      <c r="Q59" s="312"/>
      <c r="R59" s="312"/>
      <c r="S59" s="312"/>
      <c r="T59" s="312"/>
      <c r="U59" s="312"/>
      <c r="V59" s="312"/>
    </row>
    <row r="60" spans="1:22" s="286" customFormat="1">
      <c r="A60" s="311"/>
      <c r="B60" s="309"/>
      <c r="H60" s="310"/>
      <c r="I60" s="311"/>
      <c r="J60" s="311"/>
      <c r="K60" s="311"/>
      <c r="L60" s="311"/>
      <c r="M60" s="312"/>
      <c r="N60" s="312"/>
      <c r="O60" s="312"/>
      <c r="P60" s="312"/>
      <c r="Q60" s="312"/>
      <c r="R60" s="312"/>
      <c r="S60" s="312"/>
      <c r="T60" s="312"/>
      <c r="U60" s="312"/>
      <c r="V60" s="312"/>
    </row>
    <row r="61" spans="1:22" s="286" customFormat="1">
      <c r="A61" s="311"/>
      <c r="B61" s="309"/>
      <c r="H61" s="310"/>
      <c r="I61" s="311"/>
      <c r="J61" s="311"/>
      <c r="K61" s="311"/>
      <c r="L61" s="311"/>
      <c r="M61" s="312"/>
      <c r="N61" s="312"/>
      <c r="O61" s="312"/>
      <c r="P61" s="312"/>
      <c r="Q61" s="312"/>
      <c r="R61" s="312"/>
      <c r="S61" s="312"/>
      <c r="T61" s="312"/>
      <c r="U61" s="312"/>
      <c r="V61" s="312"/>
    </row>
    <row r="62" spans="1:22" s="286" customFormat="1">
      <c r="A62" s="311"/>
      <c r="B62" s="309"/>
      <c r="H62" s="310"/>
      <c r="I62" s="311"/>
      <c r="J62" s="311"/>
      <c r="K62" s="311"/>
      <c r="L62" s="311"/>
      <c r="M62" s="312"/>
      <c r="N62" s="312"/>
      <c r="O62" s="312"/>
      <c r="P62" s="312"/>
      <c r="Q62" s="312"/>
      <c r="R62" s="312"/>
      <c r="S62" s="312"/>
      <c r="T62" s="312"/>
      <c r="U62" s="312"/>
      <c r="V62" s="312"/>
    </row>
    <row r="63" spans="1:22" s="286" customFormat="1">
      <c r="A63" s="311"/>
      <c r="B63" s="309"/>
      <c r="H63" s="310"/>
      <c r="I63" s="311"/>
      <c r="J63" s="311"/>
      <c r="K63" s="311"/>
      <c r="L63" s="311"/>
      <c r="M63" s="312"/>
      <c r="N63" s="312"/>
      <c r="O63" s="312"/>
      <c r="P63" s="312"/>
      <c r="Q63" s="312"/>
      <c r="R63" s="312"/>
      <c r="S63" s="312"/>
      <c r="T63" s="312"/>
      <c r="U63" s="312"/>
      <c r="V63" s="312"/>
    </row>
    <row r="64" spans="1:22" s="286" customFormat="1">
      <c r="A64" s="311"/>
      <c r="B64" s="309"/>
      <c r="H64" s="310"/>
      <c r="I64" s="311"/>
      <c r="J64" s="311"/>
      <c r="K64" s="311"/>
      <c r="L64" s="311"/>
      <c r="M64" s="312"/>
      <c r="N64" s="312"/>
      <c r="O64" s="312"/>
      <c r="P64" s="312"/>
      <c r="Q64" s="312"/>
      <c r="R64" s="312"/>
      <c r="S64" s="312"/>
      <c r="T64" s="312"/>
      <c r="U64" s="312"/>
      <c r="V64" s="312"/>
    </row>
    <row r="65" spans="1:22" s="286" customFormat="1">
      <c r="A65" s="311"/>
      <c r="B65" s="309"/>
      <c r="H65" s="310"/>
      <c r="I65" s="311"/>
      <c r="J65" s="311"/>
      <c r="K65" s="311"/>
      <c r="L65" s="311"/>
      <c r="M65" s="312"/>
      <c r="N65" s="312"/>
      <c r="O65" s="312"/>
      <c r="P65" s="312"/>
      <c r="Q65" s="312"/>
      <c r="R65" s="312"/>
      <c r="S65" s="312"/>
      <c r="T65" s="312"/>
      <c r="U65" s="312"/>
      <c r="V65" s="312"/>
    </row>
    <row r="66" spans="1:22" s="286" customFormat="1">
      <c r="A66" s="311"/>
      <c r="B66" s="309"/>
      <c r="H66" s="310"/>
      <c r="I66" s="311"/>
      <c r="J66" s="311"/>
      <c r="K66" s="311"/>
      <c r="L66" s="311"/>
      <c r="M66" s="312"/>
      <c r="N66" s="312"/>
      <c r="O66" s="312"/>
      <c r="P66" s="312"/>
      <c r="Q66" s="312"/>
      <c r="R66" s="312"/>
      <c r="S66" s="312"/>
      <c r="T66" s="312"/>
      <c r="U66" s="312"/>
      <c r="V66" s="312"/>
    </row>
    <row r="67" spans="1:22" s="286" customFormat="1">
      <c r="A67" s="311"/>
      <c r="B67" s="309"/>
      <c r="H67" s="310"/>
      <c r="I67" s="311"/>
      <c r="J67" s="311"/>
      <c r="K67" s="311"/>
      <c r="L67" s="311"/>
      <c r="M67" s="312"/>
      <c r="N67" s="312"/>
      <c r="O67" s="312"/>
      <c r="P67" s="312"/>
      <c r="Q67" s="312"/>
      <c r="R67" s="312"/>
      <c r="S67" s="312"/>
      <c r="T67" s="312"/>
      <c r="U67" s="312"/>
      <c r="V67" s="312"/>
    </row>
    <row r="68" spans="1:22" s="286" customFormat="1">
      <c r="A68" s="311"/>
      <c r="B68" s="309"/>
      <c r="H68" s="310"/>
      <c r="I68" s="311"/>
      <c r="J68" s="311"/>
      <c r="K68" s="311"/>
      <c r="L68" s="311"/>
      <c r="M68" s="312"/>
      <c r="N68" s="312"/>
      <c r="O68" s="312"/>
      <c r="P68" s="312"/>
      <c r="Q68" s="312"/>
      <c r="R68" s="312"/>
      <c r="S68" s="312"/>
      <c r="T68" s="312"/>
      <c r="U68" s="312"/>
      <c r="V68" s="312"/>
    </row>
    <row r="69" spans="1:22" s="286" customFormat="1">
      <c r="A69" s="311"/>
      <c r="B69" s="309"/>
      <c r="H69" s="310"/>
      <c r="I69" s="311"/>
      <c r="J69" s="311"/>
      <c r="K69" s="311"/>
      <c r="L69" s="311"/>
      <c r="M69" s="312"/>
      <c r="N69" s="312"/>
      <c r="O69" s="312"/>
      <c r="P69" s="312"/>
      <c r="Q69" s="312"/>
      <c r="R69" s="312"/>
      <c r="S69" s="312"/>
      <c r="T69" s="312"/>
      <c r="U69" s="312"/>
      <c r="V69" s="312"/>
    </row>
    <row r="70" spans="1:22" s="286" customFormat="1">
      <c r="A70" s="311"/>
      <c r="B70" s="309"/>
      <c r="H70" s="310"/>
      <c r="I70" s="311"/>
      <c r="J70" s="311"/>
      <c r="K70" s="311"/>
      <c r="L70" s="311"/>
      <c r="M70" s="312"/>
      <c r="N70" s="312"/>
      <c r="O70" s="312"/>
      <c r="P70" s="312"/>
      <c r="Q70" s="312"/>
      <c r="R70" s="312"/>
      <c r="S70" s="312"/>
      <c r="T70" s="312"/>
      <c r="U70" s="312"/>
      <c r="V70" s="312"/>
    </row>
    <row r="71" spans="1:22" s="286" customFormat="1">
      <c r="A71" s="311"/>
      <c r="B71" s="309"/>
      <c r="H71" s="310"/>
      <c r="I71" s="311"/>
      <c r="J71" s="311"/>
      <c r="K71" s="311"/>
      <c r="L71" s="311"/>
      <c r="M71" s="312"/>
      <c r="N71" s="312"/>
      <c r="O71" s="312"/>
      <c r="P71" s="312"/>
      <c r="Q71" s="312"/>
      <c r="R71" s="312"/>
      <c r="S71" s="312"/>
      <c r="T71" s="312"/>
      <c r="U71" s="312"/>
      <c r="V71" s="312"/>
    </row>
    <row r="72" spans="1:22" s="286" customFormat="1">
      <c r="A72" s="311"/>
      <c r="B72" s="309"/>
      <c r="H72" s="310"/>
      <c r="I72" s="311"/>
      <c r="J72" s="311"/>
      <c r="K72" s="311"/>
      <c r="L72" s="311"/>
      <c r="M72" s="312"/>
      <c r="N72" s="312"/>
      <c r="O72" s="312"/>
      <c r="P72" s="312"/>
      <c r="Q72" s="312"/>
      <c r="R72" s="312"/>
      <c r="S72" s="312"/>
      <c r="T72" s="312"/>
      <c r="U72" s="312"/>
      <c r="V72" s="312"/>
    </row>
    <row r="73" spans="1:22" s="286" customFormat="1">
      <c r="A73" s="311"/>
      <c r="B73" s="309"/>
      <c r="H73" s="310"/>
      <c r="I73" s="311"/>
      <c r="J73" s="311"/>
      <c r="K73" s="311"/>
      <c r="L73" s="311"/>
      <c r="M73" s="312"/>
      <c r="N73" s="312"/>
      <c r="O73" s="312"/>
      <c r="P73" s="312"/>
      <c r="Q73" s="312"/>
      <c r="R73" s="312"/>
      <c r="S73" s="312"/>
      <c r="T73" s="312"/>
      <c r="U73" s="312"/>
      <c r="V73" s="312"/>
    </row>
    <row r="74" spans="1:22" s="286" customFormat="1">
      <c r="A74" s="311"/>
      <c r="B74" s="309"/>
      <c r="H74" s="310"/>
      <c r="I74" s="311"/>
      <c r="J74" s="311"/>
      <c r="K74" s="311"/>
      <c r="L74" s="311"/>
      <c r="M74" s="312"/>
      <c r="N74" s="312"/>
      <c r="O74" s="312"/>
      <c r="P74" s="312"/>
      <c r="Q74" s="312"/>
      <c r="R74" s="312"/>
      <c r="S74" s="312"/>
      <c r="T74" s="312"/>
      <c r="U74" s="312"/>
      <c r="V74" s="312"/>
    </row>
    <row r="75" spans="1:22" s="286" customFormat="1">
      <c r="A75" s="311"/>
      <c r="B75" s="309"/>
      <c r="H75" s="310"/>
      <c r="I75" s="311"/>
      <c r="J75" s="311"/>
      <c r="K75" s="311"/>
      <c r="L75" s="311"/>
      <c r="M75" s="312"/>
      <c r="N75" s="312"/>
      <c r="O75" s="312"/>
      <c r="P75" s="312"/>
      <c r="Q75" s="312"/>
      <c r="R75" s="312"/>
      <c r="S75" s="312"/>
      <c r="T75" s="312"/>
      <c r="U75" s="312"/>
      <c r="V75" s="312"/>
    </row>
    <row r="76" spans="1:22" s="286" customFormat="1">
      <c r="A76" s="311"/>
      <c r="B76" s="309"/>
      <c r="H76" s="310"/>
      <c r="I76" s="311"/>
      <c r="J76" s="311"/>
      <c r="K76" s="311"/>
      <c r="L76" s="311"/>
      <c r="M76" s="312"/>
      <c r="N76" s="312"/>
      <c r="O76" s="312"/>
      <c r="P76" s="312"/>
      <c r="Q76" s="312"/>
      <c r="R76" s="312"/>
      <c r="S76" s="312"/>
      <c r="T76" s="312"/>
      <c r="U76" s="312"/>
      <c r="V76" s="312"/>
    </row>
    <row r="77" spans="1:22" s="286" customFormat="1">
      <c r="A77" s="311"/>
      <c r="B77" s="309"/>
      <c r="H77" s="310"/>
      <c r="I77" s="311"/>
      <c r="J77" s="311"/>
      <c r="K77" s="311"/>
      <c r="L77" s="311"/>
      <c r="M77" s="312"/>
      <c r="N77" s="312"/>
      <c r="O77" s="312"/>
      <c r="P77" s="312"/>
      <c r="Q77" s="312"/>
      <c r="R77" s="312"/>
      <c r="S77" s="312"/>
      <c r="T77" s="312"/>
      <c r="U77" s="312"/>
      <c r="V77" s="312"/>
    </row>
    <row r="78" spans="1:22" s="286" customFormat="1">
      <c r="A78" s="311"/>
      <c r="B78" s="309"/>
      <c r="H78" s="310"/>
      <c r="I78" s="311"/>
      <c r="J78" s="311"/>
      <c r="K78" s="311"/>
      <c r="L78" s="311"/>
      <c r="M78" s="312"/>
      <c r="N78" s="312"/>
      <c r="O78" s="312"/>
      <c r="P78" s="312"/>
      <c r="Q78" s="312"/>
      <c r="R78" s="312"/>
      <c r="S78" s="312"/>
      <c r="T78" s="312"/>
      <c r="U78" s="312"/>
      <c r="V78" s="312"/>
    </row>
    <row r="79" spans="1:22" s="286" customFormat="1">
      <c r="A79" s="311"/>
      <c r="B79" s="309"/>
      <c r="H79" s="310"/>
      <c r="I79" s="311"/>
      <c r="J79" s="311"/>
      <c r="K79" s="311"/>
      <c r="L79" s="311"/>
      <c r="M79" s="312"/>
      <c r="N79" s="312"/>
      <c r="O79" s="312"/>
      <c r="P79" s="312"/>
      <c r="Q79" s="312"/>
      <c r="R79" s="312"/>
      <c r="S79" s="312"/>
      <c r="T79" s="312"/>
      <c r="U79" s="312"/>
      <c r="V79" s="312"/>
    </row>
    <row r="80" spans="1:22" s="286" customFormat="1">
      <c r="A80" s="311"/>
      <c r="B80" s="309"/>
      <c r="H80" s="313"/>
      <c r="I80" s="314"/>
      <c r="J80" s="314"/>
      <c r="K80" s="314"/>
      <c r="L80" s="314"/>
    </row>
    <row r="81" spans="1:12" s="286" customFormat="1">
      <c r="A81" s="311"/>
      <c r="B81" s="309"/>
      <c r="H81" s="313"/>
      <c r="I81" s="314"/>
      <c r="J81" s="314"/>
      <c r="K81" s="314"/>
      <c r="L81" s="314"/>
    </row>
    <row r="82" spans="1:12">
      <c r="B82" s="309"/>
      <c r="H82" s="313"/>
      <c r="I82" s="314"/>
      <c r="J82" s="314"/>
      <c r="K82" s="314"/>
      <c r="L82" s="314"/>
    </row>
    <row r="83" spans="1:12">
      <c r="B83" s="309"/>
      <c r="H83" s="313"/>
      <c r="I83" s="314"/>
      <c r="J83" s="314"/>
      <c r="K83" s="314"/>
      <c r="L83" s="314"/>
    </row>
    <row r="84" spans="1:12">
      <c r="B84" s="309"/>
    </row>
    <row r="85" spans="1:12">
      <c r="B85" s="309"/>
    </row>
    <row r="86" spans="1:12">
      <c r="B86" s="309"/>
    </row>
    <row r="87" spans="1:12">
      <c r="B87" s="309"/>
    </row>
    <row r="88" spans="1:12">
      <c r="B88" s="309"/>
    </row>
    <row r="89" spans="1:12">
      <c r="B89" s="309"/>
    </row>
    <row r="90" spans="1:12">
      <c r="B90" s="309"/>
    </row>
    <row r="91" spans="1:12">
      <c r="B91" s="309"/>
    </row>
    <row r="92" spans="1:12">
      <c r="A92" s="314"/>
      <c r="B92" s="309"/>
    </row>
    <row r="93" spans="1:12">
      <c r="A93" s="314"/>
      <c r="B93" s="309"/>
    </row>
    <row r="94" spans="1:12">
      <c r="B94" s="309"/>
    </row>
    <row r="95" spans="1:12">
      <c r="B95" s="309"/>
    </row>
  </sheetData>
  <sheetProtection algorithmName="SHA-512" hashValue="Pf7jO2jkAc3jTfwJXwbduSfBGESlN7kItdtR3L4dbILrY/mYBZZ+c6UaESs8sF2vxGtf+f1qnDpy+hx4k4bTAA==" saltValue="YS7EJX160HlhsEkblnLsMw==" spinCount="100000" sheet="1" objects="1" scenarios="1" formatColumns="0" formatRows="0" selectLockedCells="1"/>
  <mergeCells count="18">
    <mergeCell ref="M4:M5"/>
    <mergeCell ref="B6:D6"/>
    <mergeCell ref="C7:C9"/>
    <mergeCell ref="C10:C12"/>
    <mergeCell ref="C13:C26"/>
    <mergeCell ref="H4:I5"/>
    <mergeCell ref="A4:A5"/>
    <mergeCell ref="B4:B5"/>
    <mergeCell ref="C4:C5"/>
    <mergeCell ref="D4:D5"/>
    <mergeCell ref="G4:G5"/>
    <mergeCell ref="D1:D2"/>
    <mergeCell ref="H1:L1"/>
    <mergeCell ref="H2:L2"/>
    <mergeCell ref="E3:E5"/>
    <mergeCell ref="F3:F5"/>
    <mergeCell ref="H3:L3"/>
    <mergeCell ref="J4:L5"/>
  </mergeCells>
  <conditionalFormatting sqref="J7:J26">
    <cfRule type="cellIs" dxfId="5" priority="3" stopIfTrue="1" operator="equal">
      <formula>$P$1</formula>
    </cfRule>
  </conditionalFormatting>
  <conditionalFormatting sqref="K7:K26">
    <cfRule type="cellIs" dxfId="4" priority="4" stopIfTrue="1" operator="equal">
      <formula>$P$1</formula>
    </cfRule>
  </conditionalFormatting>
  <conditionalFormatting sqref="L7:L26">
    <cfRule type="cellIs" dxfId="3" priority="5" stopIfTrue="1" operator="equal">
      <formula>$P$1</formula>
    </cfRule>
  </conditionalFormatting>
  <conditionalFormatting sqref="I7:I18">
    <cfRule type="containsBlanks" dxfId="2" priority="6" stopIfTrue="1">
      <formula>LEN(TRIM(I7))=0</formula>
    </cfRule>
  </conditionalFormatting>
  <conditionalFormatting sqref="H7:H18">
    <cfRule type="containsBlanks" dxfId="1" priority="2" stopIfTrue="1">
      <formula>LEN(TRIM(H7))=0</formula>
    </cfRule>
  </conditionalFormatting>
  <conditionalFormatting sqref="H19:I26">
    <cfRule type="containsBlanks" dxfId="0" priority="1">
      <formula>LEN(TRIM(H19))=0</formula>
    </cfRule>
  </conditionalFormatting>
  <pageMargins left="0.78740157480314965" right="0.78740157480314965" top="0.98425196850393704" bottom="0.98425196850393704" header="0.51181102362204722" footer="0.51181102362204722"/>
  <pageSetup paperSize="9" scale="51" orientation="landscape" r:id="rId1"/>
  <headerFooter alignWithMargins="0">
    <oddHeader>&amp;LVS069 Appendix E
Soldering Requirements and Assessment Report</oddHeader>
    <oddFooter>&amp;LVersion 1.0 / 1-Apr-2018&amp;C&amp;A&amp;R&amp;P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3"/>
  </sheetPr>
  <dimension ref="A1:U72"/>
  <sheetViews>
    <sheetView view="pageLayout" zoomScale="68" zoomScaleNormal="50" zoomScaleSheetLayoutView="50" zoomScalePageLayoutView="68" workbookViewId="0">
      <selection activeCell="E5" sqref="E5"/>
    </sheetView>
  </sheetViews>
  <sheetFormatPr defaultColWidth="9.85546875" defaultRowHeight="12.75"/>
  <cols>
    <col min="1" max="1" width="5.5703125" style="208" customWidth="1"/>
    <col min="2" max="2" width="14.42578125" style="208" customWidth="1"/>
    <col min="3" max="3" width="40" style="208" customWidth="1"/>
    <col min="4" max="4" width="12.85546875" style="208" customWidth="1"/>
    <col min="5" max="5" width="33.5703125" style="208" customWidth="1"/>
    <col min="6" max="6" width="41.42578125" style="208" customWidth="1"/>
    <col min="7" max="7" width="19.140625" style="208" customWidth="1"/>
    <col min="8" max="8" width="17.5703125" style="208" customWidth="1"/>
    <col min="9" max="9" width="11.140625" style="209" customWidth="1"/>
    <col min="10" max="10" width="17.5703125" style="209" customWidth="1"/>
    <col min="11" max="11" width="34" style="209" customWidth="1"/>
    <col min="12" max="21" width="9.85546875" style="209" customWidth="1"/>
    <col min="22" max="256" width="9.85546875" style="208"/>
    <col min="257" max="257" width="5.5703125" style="208" customWidth="1"/>
    <col min="258" max="258" width="14.42578125" style="208" customWidth="1"/>
    <col min="259" max="259" width="40" style="208" customWidth="1"/>
    <col min="260" max="260" width="12.85546875" style="208" customWidth="1"/>
    <col min="261" max="261" width="33.5703125" style="208" customWidth="1"/>
    <col min="262" max="262" width="41.42578125" style="208" customWidth="1"/>
    <col min="263" max="263" width="19.140625" style="208" customWidth="1"/>
    <col min="264" max="264" width="17.5703125" style="208" customWidth="1"/>
    <col min="265" max="265" width="11.140625" style="208" customWidth="1"/>
    <col min="266" max="266" width="17.5703125" style="208" customWidth="1"/>
    <col min="267" max="267" width="34" style="208" customWidth="1"/>
    <col min="268" max="277" width="9.85546875" style="208" customWidth="1"/>
    <col min="278" max="512" width="9.85546875" style="208"/>
    <col min="513" max="513" width="5.5703125" style="208" customWidth="1"/>
    <col min="514" max="514" width="14.42578125" style="208" customWidth="1"/>
    <col min="515" max="515" width="40" style="208" customWidth="1"/>
    <col min="516" max="516" width="12.85546875" style="208" customWidth="1"/>
    <col min="517" max="517" width="33.5703125" style="208" customWidth="1"/>
    <col min="518" max="518" width="41.42578125" style="208" customWidth="1"/>
    <col min="519" max="519" width="19.140625" style="208" customWidth="1"/>
    <col min="520" max="520" width="17.5703125" style="208" customWidth="1"/>
    <col min="521" max="521" width="11.140625" style="208" customWidth="1"/>
    <col min="522" max="522" width="17.5703125" style="208" customWidth="1"/>
    <col min="523" max="523" width="34" style="208" customWidth="1"/>
    <col min="524" max="533" width="9.85546875" style="208" customWidth="1"/>
    <col min="534" max="768" width="9.85546875" style="208"/>
    <col min="769" max="769" width="5.5703125" style="208" customWidth="1"/>
    <col min="770" max="770" width="14.42578125" style="208" customWidth="1"/>
    <col min="771" max="771" width="40" style="208" customWidth="1"/>
    <col min="772" max="772" width="12.85546875" style="208" customWidth="1"/>
    <col min="773" max="773" width="33.5703125" style="208" customWidth="1"/>
    <col min="774" max="774" width="41.42578125" style="208" customWidth="1"/>
    <col min="775" max="775" width="19.140625" style="208" customWidth="1"/>
    <col min="776" max="776" width="17.5703125" style="208" customWidth="1"/>
    <col min="777" max="777" width="11.140625" style="208" customWidth="1"/>
    <col min="778" max="778" width="17.5703125" style="208" customWidth="1"/>
    <col min="779" max="779" width="34" style="208" customWidth="1"/>
    <col min="780" max="789" width="9.85546875" style="208" customWidth="1"/>
    <col min="790" max="1024" width="9.85546875" style="208"/>
    <col min="1025" max="1025" width="5.5703125" style="208" customWidth="1"/>
    <col min="1026" max="1026" width="14.42578125" style="208" customWidth="1"/>
    <col min="1027" max="1027" width="40" style="208" customWidth="1"/>
    <col min="1028" max="1028" width="12.85546875" style="208" customWidth="1"/>
    <col min="1029" max="1029" width="33.5703125" style="208" customWidth="1"/>
    <col min="1030" max="1030" width="41.42578125" style="208" customWidth="1"/>
    <col min="1031" max="1031" width="19.140625" style="208" customWidth="1"/>
    <col min="1032" max="1032" width="17.5703125" style="208" customWidth="1"/>
    <col min="1033" max="1033" width="11.140625" style="208" customWidth="1"/>
    <col min="1034" max="1034" width="17.5703125" style="208" customWidth="1"/>
    <col min="1035" max="1035" width="34" style="208" customWidth="1"/>
    <col min="1036" max="1045" width="9.85546875" style="208" customWidth="1"/>
    <col min="1046" max="1280" width="9.85546875" style="208"/>
    <col min="1281" max="1281" width="5.5703125" style="208" customWidth="1"/>
    <col min="1282" max="1282" width="14.42578125" style="208" customWidth="1"/>
    <col min="1283" max="1283" width="40" style="208" customWidth="1"/>
    <col min="1284" max="1284" width="12.85546875" style="208" customWidth="1"/>
    <col min="1285" max="1285" width="33.5703125" style="208" customWidth="1"/>
    <col min="1286" max="1286" width="41.42578125" style="208" customWidth="1"/>
    <col min="1287" max="1287" width="19.140625" style="208" customWidth="1"/>
    <col min="1288" max="1288" width="17.5703125" style="208" customWidth="1"/>
    <col min="1289" max="1289" width="11.140625" style="208" customWidth="1"/>
    <col min="1290" max="1290" width="17.5703125" style="208" customWidth="1"/>
    <col min="1291" max="1291" width="34" style="208" customWidth="1"/>
    <col min="1292" max="1301" width="9.85546875" style="208" customWidth="1"/>
    <col min="1302" max="1536" width="9.85546875" style="208"/>
    <col min="1537" max="1537" width="5.5703125" style="208" customWidth="1"/>
    <col min="1538" max="1538" width="14.42578125" style="208" customWidth="1"/>
    <col min="1539" max="1539" width="40" style="208" customWidth="1"/>
    <col min="1540" max="1540" width="12.85546875" style="208" customWidth="1"/>
    <col min="1541" max="1541" width="33.5703125" style="208" customWidth="1"/>
    <col min="1542" max="1542" width="41.42578125" style="208" customWidth="1"/>
    <col min="1543" max="1543" width="19.140625" style="208" customWidth="1"/>
    <col min="1544" max="1544" width="17.5703125" style="208" customWidth="1"/>
    <col min="1545" max="1545" width="11.140625" style="208" customWidth="1"/>
    <col min="1546" max="1546" width="17.5703125" style="208" customWidth="1"/>
    <col min="1547" max="1547" width="34" style="208" customWidth="1"/>
    <col min="1548" max="1557" width="9.85546875" style="208" customWidth="1"/>
    <col min="1558" max="1792" width="9.85546875" style="208"/>
    <col min="1793" max="1793" width="5.5703125" style="208" customWidth="1"/>
    <col min="1794" max="1794" width="14.42578125" style="208" customWidth="1"/>
    <col min="1795" max="1795" width="40" style="208" customWidth="1"/>
    <col min="1796" max="1796" width="12.85546875" style="208" customWidth="1"/>
    <col min="1797" max="1797" width="33.5703125" style="208" customWidth="1"/>
    <col min="1798" max="1798" width="41.42578125" style="208" customWidth="1"/>
    <col min="1799" max="1799" width="19.140625" style="208" customWidth="1"/>
    <col min="1800" max="1800" width="17.5703125" style="208" customWidth="1"/>
    <col min="1801" max="1801" width="11.140625" style="208" customWidth="1"/>
    <col min="1802" max="1802" width="17.5703125" style="208" customWidth="1"/>
    <col min="1803" max="1803" width="34" style="208" customWidth="1"/>
    <col min="1804" max="1813" width="9.85546875" style="208" customWidth="1"/>
    <col min="1814" max="2048" width="9.85546875" style="208"/>
    <col min="2049" max="2049" width="5.5703125" style="208" customWidth="1"/>
    <col min="2050" max="2050" width="14.42578125" style="208" customWidth="1"/>
    <col min="2051" max="2051" width="40" style="208" customWidth="1"/>
    <col min="2052" max="2052" width="12.85546875" style="208" customWidth="1"/>
    <col min="2053" max="2053" width="33.5703125" style="208" customWidth="1"/>
    <col min="2054" max="2054" width="41.42578125" style="208" customWidth="1"/>
    <col min="2055" max="2055" width="19.140625" style="208" customWidth="1"/>
    <col min="2056" max="2056" width="17.5703125" style="208" customWidth="1"/>
    <col min="2057" max="2057" width="11.140625" style="208" customWidth="1"/>
    <col min="2058" max="2058" width="17.5703125" style="208" customWidth="1"/>
    <col min="2059" max="2059" width="34" style="208" customWidth="1"/>
    <col min="2060" max="2069" width="9.85546875" style="208" customWidth="1"/>
    <col min="2070" max="2304" width="9.85546875" style="208"/>
    <col min="2305" max="2305" width="5.5703125" style="208" customWidth="1"/>
    <col min="2306" max="2306" width="14.42578125" style="208" customWidth="1"/>
    <col min="2307" max="2307" width="40" style="208" customWidth="1"/>
    <col min="2308" max="2308" width="12.85546875" style="208" customWidth="1"/>
    <col min="2309" max="2309" width="33.5703125" style="208" customWidth="1"/>
    <col min="2310" max="2310" width="41.42578125" style="208" customWidth="1"/>
    <col min="2311" max="2311" width="19.140625" style="208" customWidth="1"/>
    <col min="2312" max="2312" width="17.5703125" style="208" customWidth="1"/>
    <col min="2313" max="2313" width="11.140625" style="208" customWidth="1"/>
    <col min="2314" max="2314" width="17.5703125" style="208" customWidth="1"/>
    <col min="2315" max="2315" width="34" style="208" customWidth="1"/>
    <col min="2316" max="2325" width="9.85546875" style="208" customWidth="1"/>
    <col min="2326" max="2560" width="9.85546875" style="208"/>
    <col min="2561" max="2561" width="5.5703125" style="208" customWidth="1"/>
    <col min="2562" max="2562" width="14.42578125" style="208" customWidth="1"/>
    <col min="2563" max="2563" width="40" style="208" customWidth="1"/>
    <col min="2564" max="2564" width="12.85546875" style="208" customWidth="1"/>
    <col min="2565" max="2565" width="33.5703125" style="208" customWidth="1"/>
    <col min="2566" max="2566" width="41.42578125" style="208" customWidth="1"/>
    <col min="2567" max="2567" width="19.140625" style="208" customWidth="1"/>
    <col min="2568" max="2568" width="17.5703125" style="208" customWidth="1"/>
    <col min="2569" max="2569" width="11.140625" style="208" customWidth="1"/>
    <col min="2570" max="2570" width="17.5703125" style="208" customWidth="1"/>
    <col min="2571" max="2571" width="34" style="208" customWidth="1"/>
    <col min="2572" max="2581" width="9.85546875" style="208" customWidth="1"/>
    <col min="2582" max="2816" width="9.85546875" style="208"/>
    <col min="2817" max="2817" width="5.5703125" style="208" customWidth="1"/>
    <col min="2818" max="2818" width="14.42578125" style="208" customWidth="1"/>
    <col min="2819" max="2819" width="40" style="208" customWidth="1"/>
    <col min="2820" max="2820" width="12.85546875" style="208" customWidth="1"/>
    <col min="2821" max="2821" width="33.5703125" style="208" customWidth="1"/>
    <col min="2822" max="2822" width="41.42578125" style="208" customWidth="1"/>
    <col min="2823" max="2823" width="19.140625" style="208" customWidth="1"/>
    <col min="2824" max="2824" width="17.5703125" style="208" customWidth="1"/>
    <col min="2825" max="2825" width="11.140625" style="208" customWidth="1"/>
    <col min="2826" max="2826" width="17.5703125" style="208" customWidth="1"/>
    <col min="2827" max="2827" width="34" style="208" customWidth="1"/>
    <col min="2828" max="2837" width="9.85546875" style="208" customWidth="1"/>
    <col min="2838" max="3072" width="9.85546875" style="208"/>
    <col min="3073" max="3073" width="5.5703125" style="208" customWidth="1"/>
    <col min="3074" max="3074" width="14.42578125" style="208" customWidth="1"/>
    <col min="3075" max="3075" width="40" style="208" customWidth="1"/>
    <col min="3076" max="3076" width="12.85546875" style="208" customWidth="1"/>
    <col min="3077" max="3077" width="33.5703125" style="208" customWidth="1"/>
    <col min="3078" max="3078" width="41.42578125" style="208" customWidth="1"/>
    <col min="3079" max="3079" width="19.140625" style="208" customWidth="1"/>
    <col min="3080" max="3080" width="17.5703125" style="208" customWidth="1"/>
    <col min="3081" max="3081" width="11.140625" style="208" customWidth="1"/>
    <col min="3082" max="3082" width="17.5703125" style="208" customWidth="1"/>
    <col min="3083" max="3083" width="34" style="208" customWidth="1"/>
    <col min="3084" max="3093" width="9.85546875" style="208" customWidth="1"/>
    <col min="3094" max="3328" width="9.85546875" style="208"/>
    <col min="3329" max="3329" width="5.5703125" style="208" customWidth="1"/>
    <col min="3330" max="3330" width="14.42578125" style="208" customWidth="1"/>
    <col min="3331" max="3331" width="40" style="208" customWidth="1"/>
    <col min="3332" max="3332" width="12.85546875" style="208" customWidth="1"/>
    <col min="3333" max="3333" width="33.5703125" style="208" customWidth="1"/>
    <col min="3334" max="3334" width="41.42578125" style="208" customWidth="1"/>
    <col min="3335" max="3335" width="19.140625" style="208" customWidth="1"/>
    <col min="3336" max="3336" width="17.5703125" style="208" customWidth="1"/>
    <col min="3337" max="3337" width="11.140625" style="208" customWidth="1"/>
    <col min="3338" max="3338" width="17.5703125" style="208" customWidth="1"/>
    <col min="3339" max="3339" width="34" style="208" customWidth="1"/>
    <col min="3340" max="3349" width="9.85546875" style="208" customWidth="1"/>
    <col min="3350" max="3584" width="9.85546875" style="208"/>
    <col min="3585" max="3585" width="5.5703125" style="208" customWidth="1"/>
    <col min="3586" max="3586" width="14.42578125" style="208" customWidth="1"/>
    <col min="3587" max="3587" width="40" style="208" customWidth="1"/>
    <col min="3588" max="3588" width="12.85546875" style="208" customWidth="1"/>
    <col min="3589" max="3589" width="33.5703125" style="208" customWidth="1"/>
    <col min="3590" max="3590" width="41.42578125" style="208" customWidth="1"/>
    <col min="3591" max="3591" width="19.140625" style="208" customWidth="1"/>
    <col min="3592" max="3592" width="17.5703125" style="208" customWidth="1"/>
    <col min="3593" max="3593" width="11.140625" style="208" customWidth="1"/>
    <col min="3594" max="3594" width="17.5703125" style="208" customWidth="1"/>
    <col min="3595" max="3595" width="34" style="208" customWidth="1"/>
    <col min="3596" max="3605" width="9.85546875" style="208" customWidth="1"/>
    <col min="3606" max="3840" width="9.85546875" style="208"/>
    <col min="3841" max="3841" width="5.5703125" style="208" customWidth="1"/>
    <col min="3842" max="3842" width="14.42578125" style="208" customWidth="1"/>
    <col min="3843" max="3843" width="40" style="208" customWidth="1"/>
    <col min="3844" max="3844" width="12.85546875" style="208" customWidth="1"/>
    <col min="3845" max="3845" width="33.5703125" style="208" customWidth="1"/>
    <col min="3846" max="3846" width="41.42578125" style="208" customWidth="1"/>
    <col min="3847" max="3847" width="19.140625" style="208" customWidth="1"/>
    <col min="3848" max="3848" width="17.5703125" style="208" customWidth="1"/>
    <col min="3849" max="3849" width="11.140625" style="208" customWidth="1"/>
    <col min="3850" max="3850" width="17.5703125" style="208" customWidth="1"/>
    <col min="3851" max="3851" width="34" style="208" customWidth="1"/>
    <col min="3852" max="3861" width="9.85546875" style="208" customWidth="1"/>
    <col min="3862" max="4096" width="9.85546875" style="208"/>
    <col min="4097" max="4097" width="5.5703125" style="208" customWidth="1"/>
    <col min="4098" max="4098" width="14.42578125" style="208" customWidth="1"/>
    <col min="4099" max="4099" width="40" style="208" customWidth="1"/>
    <col min="4100" max="4100" width="12.85546875" style="208" customWidth="1"/>
    <col min="4101" max="4101" width="33.5703125" style="208" customWidth="1"/>
    <col min="4102" max="4102" width="41.42578125" style="208" customWidth="1"/>
    <col min="4103" max="4103" width="19.140625" style="208" customWidth="1"/>
    <col min="4104" max="4104" width="17.5703125" style="208" customWidth="1"/>
    <col min="4105" max="4105" width="11.140625" style="208" customWidth="1"/>
    <col min="4106" max="4106" width="17.5703125" style="208" customWidth="1"/>
    <col min="4107" max="4107" width="34" style="208" customWidth="1"/>
    <col min="4108" max="4117" width="9.85546875" style="208" customWidth="1"/>
    <col min="4118" max="4352" width="9.85546875" style="208"/>
    <col min="4353" max="4353" width="5.5703125" style="208" customWidth="1"/>
    <col min="4354" max="4354" width="14.42578125" style="208" customWidth="1"/>
    <col min="4355" max="4355" width="40" style="208" customWidth="1"/>
    <col min="4356" max="4356" width="12.85546875" style="208" customWidth="1"/>
    <col min="4357" max="4357" width="33.5703125" style="208" customWidth="1"/>
    <col min="4358" max="4358" width="41.42578125" style="208" customWidth="1"/>
    <col min="4359" max="4359" width="19.140625" style="208" customWidth="1"/>
    <col min="4360" max="4360" width="17.5703125" style="208" customWidth="1"/>
    <col min="4361" max="4361" width="11.140625" style="208" customWidth="1"/>
    <col min="4362" max="4362" width="17.5703125" style="208" customWidth="1"/>
    <col min="4363" max="4363" width="34" style="208" customWidth="1"/>
    <col min="4364" max="4373" width="9.85546875" style="208" customWidth="1"/>
    <col min="4374" max="4608" width="9.85546875" style="208"/>
    <col min="4609" max="4609" width="5.5703125" style="208" customWidth="1"/>
    <col min="4610" max="4610" width="14.42578125" style="208" customWidth="1"/>
    <col min="4611" max="4611" width="40" style="208" customWidth="1"/>
    <col min="4612" max="4612" width="12.85546875" style="208" customWidth="1"/>
    <col min="4613" max="4613" width="33.5703125" style="208" customWidth="1"/>
    <col min="4614" max="4614" width="41.42578125" style="208" customWidth="1"/>
    <col min="4615" max="4615" width="19.140625" style="208" customWidth="1"/>
    <col min="4616" max="4616" width="17.5703125" style="208" customWidth="1"/>
    <col min="4617" max="4617" width="11.140625" style="208" customWidth="1"/>
    <col min="4618" max="4618" width="17.5703125" style="208" customWidth="1"/>
    <col min="4619" max="4619" width="34" style="208" customWidth="1"/>
    <col min="4620" max="4629" width="9.85546875" style="208" customWidth="1"/>
    <col min="4630" max="4864" width="9.85546875" style="208"/>
    <col min="4865" max="4865" width="5.5703125" style="208" customWidth="1"/>
    <col min="4866" max="4866" width="14.42578125" style="208" customWidth="1"/>
    <col min="4867" max="4867" width="40" style="208" customWidth="1"/>
    <col min="4868" max="4868" width="12.85546875" style="208" customWidth="1"/>
    <col min="4869" max="4869" width="33.5703125" style="208" customWidth="1"/>
    <col min="4870" max="4870" width="41.42578125" style="208" customWidth="1"/>
    <col min="4871" max="4871" width="19.140625" style="208" customWidth="1"/>
    <col min="4872" max="4872" width="17.5703125" style="208" customWidth="1"/>
    <col min="4873" max="4873" width="11.140625" style="208" customWidth="1"/>
    <col min="4874" max="4874" width="17.5703125" style="208" customWidth="1"/>
    <col min="4875" max="4875" width="34" style="208" customWidth="1"/>
    <col min="4876" max="4885" width="9.85546875" style="208" customWidth="1"/>
    <col min="4886" max="5120" width="9.85546875" style="208"/>
    <col min="5121" max="5121" width="5.5703125" style="208" customWidth="1"/>
    <col min="5122" max="5122" width="14.42578125" style="208" customWidth="1"/>
    <col min="5123" max="5123" width="40" style="208" customWidth="1"/>
    <col min="5124" max="5124" width="12.85546875" style="208" customWidth="1"/>
    <col min="5125" max="5125" width="33.5703125" style="208" customWidth="1"/>
    <col min="5126" max="5126" width="41.42578125" style="208" customWidth="1"/>
    <col min="5127" max="5127" width="19.140625" style="208" customWidth="1"/>
    <col min="5128" max="5128" width="17.5703125" style="208" customWidth="1"/>
    <col min="5129" max="5129" width="11.140625" style="208" customWidth="1"/>
    <col min="5130" max="5130" width="17.5703125" style="208" customWidth="1"/>
    <col min="5131" max="5131" width="34" style="208" customWidth="1"/>
    <col min="5132" max="5141" width="9.85546875" style="208" customWidth="1"/>
    <col min="5142" max="5376" width="9.85546875" style="208"/>
    <col min="5377" max="5377" width="5.5703125" style="208" customWidth="1"/>
    <col min="5378" max="5378" width="14.42578125" style="208" customWidth="1"/>
    <col min="5379" max="5379" width="40" style="208" customWidth="1"/>
    <col min="5380" max="5380" width="12.85546875" style="208" customWidth="1"/>
    <col min="5381" max="5381" width="33.5703125" style="208" customWidth="1"/>
    <col min="5382" max="5382" width="41.42578125" style="208" customWidth="1"/>
    <col min="5383" max="5383" width="19.140625" style="208" customWidth="1"/>
    <col min="5384" max="5384" width="17.5703125" style="208" customWidth="1"/>
    <col min="5385" max="5385" width="11.140625" style="208" customWidth="1"/>
    <col min="5386" max="5386" width="17.5703125" style="208" customWidth="1"/>
    <col min="5387" max="5387" width="34" style="208" customWidth="1"/>
    <col min="5388" max="5397" width="9.85546875" style="208" customWidth="1"/>
    <col min="5398" max="5632" width="9.85546875" style="208"/>
    <col min="5633" max="5633" width="5.5703125" style="208" customWidth="1"/>
    <col min="5634" max="5634" width="14.42578125" style="208" customWidth="1"/>
    <col min="5635" max="5635" width="40" style="208" customWidth="1"/>
    <col min="5636" max="5636" width="12.85546875" style="208" customWidth="1"/>
    <col min="5637" max="5637" width="33.5703125" style="208" customWidth="1"/>
    <col min="5638" max="5638" width="41.42578125" style="208" customWidth="1"/>
    <col min="5639" max="5639" width="19.140625" style="208" customWidth="1"/>
    <col min="5640" max="5640" width="17.5703125" style="208" customWidth="1"/>
    <col min="5641" max="5641" width="11.140625" style="208" customWidth="1"/>
    <col min="5642" max="5642" width="17.5703125" style="208" customWidth="1"/>
    <col min="5643" max="5643" width="34" style="208" customWidth="1"/>
    <col min="5644" max="5653" width="9.85546875" style="208" customWidth="1"/>
    <col min="5654" max="5888" width="9.85546875" style="208"/>
    <col min="5889" max="5889" width="5.5703125" style="208" customWidth="1"/>
    <col min="5890" max="5890" width="14.42578125" style="208" customWidth="1"/>
    <col min="5891" max="5891" width="40" style="208" customWidth="1"/>
    <col min="5892" max="5892" width="12.85546875" style="208" customWidth="1"/>
    <col min="5893" max="5893" width="33.5703125" style="208" customWidth="1"/>
    <col min="5894" max="5894" width="41.42578125" style="208" customWidth="1"/>
    <col min="5895" max="5895" width="19.140625" style="208" customWidth="1"/>
    <col min="5896" max="5896" width="17.5703125" style="208" customWidth="1"/>
    <col min="5897" max="5897" width="11.140625" style="208" customWidth="1"/>
    <col min="5898" max="5898" width="17.5703125" style="208" customWidth="1"/>
    <col min="5899" max="5899" width="34" style="208" customWidth="1"/>
    <col min="5900" max="5909" width="9.85546875" style="208" customWidth="1"/>
    <col min="5910" max="6144" width="9.85546875" style="208"/>
    <col min="6145" max="6145" width="5.5703125" style="208" customWidth="1"/>
    <col min="6146" max="6146" width="14.42578125" style="208" customWidth="1"/>
    <col min="6147" max="6147" width="40" style="208" customWidth="1"/>
    <col min="6148" max="6148" width="12.85546875" style="208" customWidth="1"/>
    <col min="6149" max="6149" width="33.5703125" style="208" customWidth="1"/>
    <col min="6150" max="6150" width="41.42578125" style="208" customWidth="1"/>
    <col min="6151" max="6151" width="19.140625" style="208" customWidth="1"/>
    <col min="6152" max="6152" width="17.5703125" style="208" customWidth="1"/>
    <col min="6153" max="6153" width="11.140625" style="208" customWidth="1"/>
    <col min="6154" max="6154" width="17.5703125" style="208" customWidth="1"/>
    <col min="6155" max="6155" width="34" style="208" customWidth="1"/>
    <col min="6156" max="6165" width="9.85546875" style="208" customWidth="1"/>
    <col min="6166" max="6400" width="9.85546875" style="208"/>
    <col min="6401" max="6401" width="5.5703125" style="208" customWidth="1"/>
    <col min="6402" max="6402" width="14.42578125" style="208" customWidth="1"/>
    <col min="6403" max="6403" width="40" style="208" customWidth="1"/>
    <col min="6404" max="6404" width="12.85546875" style="208" customWidth="1"/>
    <col min="6405" max="6405" width="33.5703125" style="208" customWidth="1"/>
    <col min="6406" max="6406" width="41.42578125" style="208" customWidth="1"/>
    <col min="6407" max="6407" width="19.140625" style="208" customWidth="1"/>
    <col min="6408" max="6408" width="17.5703125" style="208" customWidth="1"/>
    <col min="6409" max="6409" width="11.140625" style="208" customWidth="1"/>
    <col min="6410" max="6410" width="17.5703125" style="208" customWidth="1"/>
    <col min="6411" max="6411" width="34" style="208" customWidth="1"/>
    <col min="6412" max="6421" width="9.85546875" style="208" customWidth="1"/>
    <col min="6422" max="6656" width="9.85546875" style="208"/>
    <col min="6657" max="6657" width="5.5703125" style="208" customWidth="1"/>
    <col min="6658" max="6658" width="14.42578125" style="208" customWidth="1"/>
    <col min="6659" max="6659" width="40" style="208" customWidth="1"/>
    <col min="6660" max="6660" width="12.85546875" style="208" customWidth="1"/>
    <col min="6661" max="6661" width="33.5703125" style="208" customWidth="1"/>
    <col min="6662" max="6662" width="41.42578125" style="208" customWidth="1"/>
    <col min="6663" max="6663" width="19.140625" style="208" customWidth="1"/>
    <col min="6664" max="6664" width="17.5703125" style="208" customWidth="1"/>
    <col min="6665" max="6665" width="11.140625" style="208" customWidth="1"/>
    <col min="6666" max="6666" width="17.5703125" style="208" customWidth="1"/>
    <col min="6667" max="6667" width="34" style="208" customWidth="1"/>
    <col min="6668" max="6677" width="9.85546875" style="208" customWidth="1"/>
    <col min="6678" max="6912" width="9.85546875" style="208"/>
    <col min="6913" max="6913" width="5.5703125" style="208" customWidth="1"/>
    <col min="6914" max="6914" width="14.42578125" style="208" customWidth="1"/>
    <col min="6915" max="6915" width="40" style="208" customWidth="1"/>
    <col min="6916" max="6916" width="12.85546875" style="208" customWidth="1"/>
    <col min="6917" max="6917" width="33.5703125" style="208" customWidth="1"/>
    <col min="6918" max="6918" width="41.42578125" style="208" customWidth="1"/>
    <col min="6919" max="6919" width="19.140625" style="208" customWidth="1"/>
    <col min="6920" max="6920" width="17.5703125" style="208" customWidth="1"/>
    <col min="6921" max="6921" width="11.140625" style="208" customWidth="1"/>
    <col min="6922" max="6922" width="17.5703125" style="208" customWidth="1"/>
    <col min="6923" max="6923" width="34" style="208" customWidth="1"/>
    <col min="6924" max="6933" width="9.85546875" style="208" customWidth="1"/>
    <col min="6934" max="7168" width="9.85546875" style="208"/>
    <col min="7169" max="7169" width="5.5703125" style="208" customWidth="1"/>
    <col min="7170" max="7170" width="14.42578125" style="208" customWidth="1"/>
    <col min="7171" max="7171" width="40" style="208" customWidth="1"/>
    <col min="7172" max="7172" width="12.85546875" style="208" customWidth="1"/>
    <col min="7173" max="7173" width="33.5703125" style="208" customWidth="1"/>
    <col min="7174" max="7174" width="41.42578125" style="208" customWidth="1"/>
    <col min="7175" max="7175" width="19.140625" style="208" customWidth="1"/>
    <col min="7176" max="7176" width="17.5703125" style="208" customWidth="1"/>
    <col min="7177" max="7177" width="11.140625" style="208" customWidth="1"/>
    <col min="7178" max="7178" width="17.5703125" style="208" customWidth="1"/>
    <col min="7179" max="7179" width="34" style="208" customWidth="1"/>
    <col min="7180" max="7189" width="9.85546875" style="208" customWidth="1"/>
    <col min="7190" max="7424" width="9.85546875" style="208"/>
    <col min="7425" max="7425" width="5.5703125" style="208" customWidth="1"/>
    <col min="7426" max="7426" width="14.42578125" style="208" customWidth="1"/>
    <col min="7427" max="7427" width="40" style="208" customWidth="1"/>
    <col min="7428" max="7428" width="12.85546875" style="208" customWidth="1"/>
    <col min="7429" max="7429" width="33.5703125" style="208" customWidth="1"/>
    <col min="7430" max="7430" width="41.42578125" style="208" customWidth="1"/>
    <col min="7431" max="7431" width="19.140625" style="208" customWidth="1"/>
    <col min="7432" max="7432" width="17.5703125" style="208" customWidth="1"/>
    <col min="7433" max="7433" width="11.140625" style="208" customWidth="1"/>
    <col min="7434" max="7434" width="17.5703125" style="208" customWidth="1"/>
    <col min="7435" max="7435" width="34" style="208" customWidth="1"/>
    <col min="7436" max="7445" width="9.85546875" style="208" customWidth="1"/>
    <col min="7446" max="7680" width="9.85546875" style="208"/>
    <col min="7681" max="7681" width="5.5703125" style="208" customWidth="1"/>
    <col min="7682" max="7682" width="14.42578125" style="208" customWidth="1"/>
    <col min="7683" max="7683" width="40" style="208" customWidth="1"/>
    <col min="7684" max="7684" width="12.85546875" style="208" customWidth="1"/>
    <col min="7685" max="7685" width="33.5703125" style="208" customWidth="1"/>
    <col min="7686" max="7686" width="41.42578125" style="208" customWidth="1"/>
    <col min="7687" max="7687" width="19.140625" style="208" customWidth="1"/>
    <col min="7688" max="7688" width="17.5703125" style="208" customWidth="1"/>
    <col min="7689" max="7689" width="11.140625" style="208" customWidth="1"/>
    <col min="7690" max="7690" width="17.5703125" style="208" customWidth="1"/>
    <col min="7691" max="7691" width="34" style="208" customWidth="1"/>
    <col min="7692" max="7701" width="9.85546875" style="208" customWidth="1"/>
    <col min="7702" max="7936" width="9.85546875" style="208"/>
    <col min="7937" max="7937" width="5.5703125" style="208" customWidth="1"/>
    <col min="7938" max="7938" width="14.42578125" style="208" customWidth="1"/>
    <col min="7939" max="7939" width="40" style="208" customWidth="1"/>
    <col min="7940" max="7940" width="12.85546875" style="208" customWidth="1"/>
    <col min="7941" max="7941" width="33.5703125" style="208" customWidth="1"/>
    <col min="7942" max="7942" width="41.42578125" style="208" customWidth="1"/>
    <col min="7943" max="7943" width="19.140625" style="208" customWidth="1"/>
    <col min="7944" max="7944" width="17.5703125" style="208" customWidth="1"/>
    <col min="7945" max="7945" width="11.140625" style="208" customWidth="1"/>
    <col min="7946" max="7946" width="17.5703125" style="208" customWidth="1"/>
    <col min="7947" max="7947" width="34" style="208" customWidth="1"/>
    <col min="7948" max="7957" width="9.85546875" style="208" customWidth="1"/>
    <col min="7958" max="8192" width="9.85546875" style="208"/>
    <col min="8193" max="8193" width="5.5703125" style="208" customWidth="1"/>
    <col min="8194" max="8194" width="14.42578125" style="208" customWidth="1"/>
    <col min="8195" max="8195" width="40" style="208" customWidth="1"/>
    <col min="8196" max="8196" width="12.85546875" style="208" customWidth="1"/>
    <col min="8197" max="8197" width="33.5703125" style="208" customWidth="1"/>
    <col min="8198" max="8198" width="41.42578125" style="208" customWidth="1"/>
    <col min="8199" max="8199" width="19.140625" style="208" customWidth="1"/>
    <col min="8200" max="8200" width="17.5703125" style="208" customWidth="1"/>
    <col min="8201" max="8201" width="11.140625" style="208" customWidth="1"/>
    <col min="8202" max="8202" width="17.5703125" style="208" customWidth="1"/>
    <col min="8203" max="8203" width="34" style="208" customWidth="1"/>
    <col min="8204" max="8213" width="9.85546875" style="208" customWidth="1"/>
    <col min="8214" max="8448" width="9.85546875" style="208"/>
    <col min="8449" max="8449" width="5.5703125" style="208" customWidth="1"/>
    <col min="8450" max="8450" width="14.42578125" style="208" customWidth="1"/>
    <col min="8451" max="8451" width="40" style="208" customWidth="1"/>
    <col min="8452" max="8452" width="12.85546875" style="208" customWidth="1"/>
    <col min="8453" max="8453" width="33.5703125" style="208" customWidth="1"/>
    <col min="8454" max="8454" width="41.42578125" style="208" customWidth="1"/>
    <col min="8455" max="8455" width="19.140625" style="208" customWidth="1"/>
    <col min="8456" max="8456" width="17.5703125" style="208" customWidth="1"/>
    <col min="8457" max="8457" width="11.140625" style="208" customWidth="1"/>
    <col min="8458" max="8458" width="17.5703125" style="208" customWidth="1"/>
    <col min="8459" max="8459" width="34" style="208" customWidth="1"/>
    <col min="8460" max="8469" width="9.85546875" style="208" customWidth="1"/>
    <col min="8470" max="8704" width="9.85546875" style="208"/>
    <col min="8705" max="8705" width="5.5703125" style="208" customWidth="1"/>
    <col min="8706" max="8706" width="14.42578125" style="208" customWidth="1"/>
    <col min="8707" max="8707" width="40" style="208" customWidth="1"/>
    <col min="8708" max="8708" width="12.85546875" style="208" customWidth="1"/>
    <col min="8709" max="8709" width="33.5703125" style="208" customWidth="1"/>
    <col min="8710" max="8710" width="41.42578125" style="208" customWidth="1"/>
    <col min="8711" max="8711" width="19.140625" style="208" customWidth="1"/>
    <col min="8712" max="8712" width="17.5703125" style="208" customWidth="1"/>
    <col min="8713" max="8713" width="11.140625" style="208" customWidth="1"/>
    <col min="8714" max="8714" width="17.5703125" style="208" customWidth="1"/>
    <col min="8715" max="8715" width="34" style="208" customWidth="1"/>
    <col min="8716" max="8725" width="9.85546875" style="208" customWidth="1"/>
    <col min="8726" max="8960" width="9.85546875" style="208"/>
    <col min="8961" max="8961" width="5.5703125" style="208" customWidth="1"/>
    <col min="8962" max="8962" width="14.42578125" style="208" customWidth="1"/>
    <col min="8963" max="8963" width="40" style="208" customWidth="1"/>
    <col min="8964" max="8964" width="12.85546875" style="208" customWidth="1"/>
    <col min="8965" max="8965" width="33.5703125" style="208" customWidth="1"/>
    <col min="8966" max="8966" width="41.42578125" style="208" customWidth="1"/>
    <col min="8967" max="8967" width="19.140625" style="208" customWidth="1"/>
    <col min="8968" max="8968" width="17.5703125" style="208" customWidth="1"/>
    <col min="8969" max="8969" width="11.140625" style="208" customWidth="1"/>
    <col min="8970" max="8970" width="17.5703125" style="208" customWidth="1"/>
    <col min="8971" max="8971" width="34" style="208" customWidth="1"/>
    <col min="8972" max="8981" width="9.85546875" style="208" customWidth="1"/>
    <col min="8982" max="9216" width="9.85546875" style="208"/>
    <col min="9217" max="9217" width="5.5703125" style="208" customWidth="1"/>
    <col min="9218" max="9218" width="14.42578125" style="208" customWidth="1"/>
    <col min="9219" max="9219" width="40" style="208" customWidth="1"/>
    <col min="9220" max="9220" width="12.85546875" style="208" customWidth="1"/>
    <col min="9221" max="9221" width="33.5703125" style="208" customWidth="1"/>
    <col min="9222" max="9222" width="41.42578125" style="208" customWidth="1"/>
    <col min="9223" max="9223" width="19.140625" style="208" customWidth="1"/>
    <col min="9224" max="9224" width="17.5703125" style="208" customWidth="1"/>
    <col min="9225" max="9225" width="11.140625" style="208" customWidth="1"/>
    <col min="9226" max="9226" width="17.5703125" style="208" customWidth="1"/>
    <col min="9227" max="9227" width="34" style="208" customWidth="1"/>
    <col min="9228" max="9237" width="9.85546875" style="208" customWidth="1"/>
    <col min="9238" max="9472" width="9.85546875" style="208"/>
    <col min="9473" max="9473" width="5.5703125" style="208" customWidth="1"/>
    <col min="9474" max="9474" width="14.42578125" style="208" customWidth="1"/>
    <col min="9475" max="9475" width="40" style="208" customWidth="1"/>
    <col min="9476" max="9476" width="12.85546875" style="208" customWidth="1"/>
    <col min="9477" max="9477" width="33.5703125" style="208" customWidth="1"/>
    <col min="9478" max="9478" width="41.42578125" style="208" customWidth="1"/>
    <col min="9479" max="9479" width="19.140625" style="208" customWidth="1"/>
    <col min="9480" max="9480" width="17.5703125" style="208" customWidth="1"/>
    <col min="9481" max="9481" width="11.140625" style="208" customWidth="1"/>
    <col min="9482" max="9482" width="17.5703125" style="208" customWidth="1"/>
    <col min="9483" max="9483" width="34" style="208" customWidth="1"/>
    <col min="9484" max="9493" width="9.85546875" style="208" customWidth="1"/>
    <col min="9494" max="9728" width="9.85546875" style="208"/>
    <col min="9729" max="9729" width="5.5703125" style="208" customWidth="1"/>
    <col min="9730" max="9730" width="14.42578125" style="208" customWidth="1"/>
    <col min="9731" max="9731" width="40" style="208" customWidth="1"/>
    <col min="9732" max="9732" width="12.85546875" style="208" customWidth="1"/>
    <col min="9733" max="9733" width="33.5703125" style="208" customWidth="1"/>
    <col min="9734" max="9734" width="41.42578125" style="208" customWidth="1"/>
    <col min="9735" max="9735" width="19.140625" style="208" customWidth="1"/>
    <col min="9736" max="9736" width="17.5703125" style="208" customWidth="1"/>
    <col min="9737" max="9737" width="11.140625" style="208" customWidth="1"/>
    <col min="9738" max="9738" width="17.5703125" style="208" customWidth="1"/>
    <col min="9739" max="9739" width="34" style="208" customWidth="1"/>
    <col min="9740" max="9749" width="9.85546875" style="208" customWidth="1"/>
    <col min="9750" max="9984" width="9.85546875" style="208"/>
    <col min="9985" max="9985" width="5.5703125" style="208" customWidth="1"/>
    <col min="9986" max="9986" width="14.42578125" style="208" customWidth="1"/>
    <col min="9987" max="9987" width="40" style="208" customWidth="1"/>
    <col min="9988" max="9988" width="12.85546875" style="208" customWidth="1"/>
    <col min="9989" max="9989" width="33.5703125" style="208" customWidth="1"/>
    <col min="9990" max="9990" width="41.42578125" style="208" customWidth="1"/>
    <col min="9991" max="9991" width="19.140625" style="208" customWidth="1"/>
    <col min="9992" max="9992" width="17.5703125" style="208" customWidth="1"/>
    <col min="9993" max="9993" width="11.140625" style="208" customWidth="1"/>
    <col min="9994" max="9994" width="17.5703125" style="208" customWidth="1"/>
    <col min="9995" max="9995" width="34" style="208" customWidth="1"/>
    <col min="9996" max="10005" width="9.85546875" style="208" customWidth="1"/>
    <col min="10006" max="10240" width="9.85546875" style="208"/>
    <col min="10241" max="10241" width="5.5703125" style="208" customWidth="1"/>
    <col min="10242" max="10242" width="14.42578125" style="208" customWidth="1"/>
    <col min="10243" max="10243" width="40" style="208" customWidth="1"/>
    <col min="10244" max="10244" width="12.85546875" style="208" customWidth="1"/>
    <col min="10245" max="10245" width="33.5703125" style="208" customWidth="1"/>
    <col min="10246" max="10246" width="41.42578125" style="208" customWidth="1"/>
    <col min="10247" max="10247" width="19.140625" style="208" customWidth="1"/>
    <col min="10248" max="10248" width="17.5703125" style="208" customWidth="1"/>
    <col min="10249" max="10249" width="11.140625" style="208" customWidth="1"/>
    <col min="10250" max="10250" width="17.5703125" style="208" customWidth="1"/>
    <col min="10251" max="10251" width="34" style="208" customWidth="1"/>
    <col min="10252" max="10261" width="9.85546875" style="208" customWidth="1"/>
    <col min="10262" max="10496" width="9.85546875" style="208"/>
    <col min="10497" max="10497" width="5.5703125" style="208" customWidth="1"/>
    <col min="10498" max="10498" width="14.42578125" style="208" customWidth="1"/>
    <col min="10499" max="10499" width="40" style="208" customWidth="1"/>
    <col min="10500" max="10500" width="12.85546875" style="208" customWidth="1"/>
    <col min="10501" max="10501" width="33.5703125" style="208" customWidth="1"/>
    <col min="10502" max="10502" width="41.42578125" style="208" customWidth="1"/>
    <col min="10503" max="10503" width="19.140625" style="208" customWidth="1"/>
    <col min="10504" max="10504" width="17.5703125" style="208" customWidth="1"/>
    <col min="10505" max="10505" width="11.140625" style="208" customWidth="1"/>
    <col min="10506" max="10506" width="17.5703125" style="208" customWidth="1"/>
    <col min="10507" max="10507" width="34" style="208" customWidth="1"/>
    <col min="10508" max="10517" width="9.85546875" style="208" customWidth="1"/>
    <col min="10518" max="10752" width="9.85546875" style="208"/>
    <col min="10753" max="10753" width="5.5703125" style="208" customWidth="1"/>
    <col min="10754" max="10754" width="14.42578125" style="208" customWidth="1"/>
    <col min="10755" max="10755" width="40" style="208" customWidth="1"/>
    <col min="10756" max="10756" width="12.85546875" style="208" customWidth="1"/>
    <col min="10757" max="10757" width="33.5703125" style="208" customWidth="1"/>
    <col min="10758" max="10758" width="41.42578125" style="208" customWidth="1"/>
    <col min="10759" max="10759" width="19.140625" style="208" customWidth="1"/>
    <col min="10760" max="10760" width="17.5703125" style="208" customWidth="1"/>
    <col min="10761" max="10761" width="11.140625" style="208" customWidth="1"/>
    <col min="10762" max="10762" width="17.5703125" style="208" customWidth="1"/>
    <col min="10763" max="10763" width="34" style="208" customWidth="1"/>
    <col min="10764" max="10773" width="9.85546875" style="208" customWidth="1"/>
    <col min="10774" max="11008" width="9.85546875" style="208"/>
    <col min="11009" max="11009" width="5.5703125" style="208" customWidth="1"/>
    <col min="11010" max="11010" width="14.42578125" style="208" customWidth="1"/>
    <col min="11011" max="11011" width="40" style="208" customWidth="1"/>
    <col min="11012" max="11012" width="12.85546875" style="208" customWidth="1"/>
    <col min="11013" max="11013" width="33.5703125" style="208" customWidth="1"/>
    <col min="11014" max="11014" width="41.42578125" style="208" customWidth="1"/>
    <col min="11015" max="11015" width="19.140625" style="208" customWidth="1"/>
    <col min="11016" max="11016" width="17.5703125" style="208" customWidth="1"/>
    <col min="11017" max="11017" width="11.140625" style="208" customWidth="1"/>
    <col min="11018" max="11018" width="17.5703125" style="208" customWidth="1"/>
    <col min="11019" max="11019" width="34" style="208" customWidth="1"/>
    <col min="11020" max="11029" width="9.85546875" style="208" customWidth="1"/>
    <col min="11030" max="11264" width="9.85546875" style="208"/>
    <col min="11265" max="11265" width="5.5703125" style="208" customWidth="1"/>
    <col min="11266" max="11266" width="14.42578125" style="208" customWidth="1"/>
    <col min="11267" max="11267" width="40" style="208" customWidth="1"/>
    <col min="11268" max="11268" width="12.85546875" style="208" customWidth="1"/>
    <col min="11269" max="11269" width="33.5703125" style="208" customWidth="1"/>
    <col min="11270" max="11270" width="41.42578125" style="208" customWidth="1"/>
    <col min="11271" max="11271" width="19.140625" style="208" customWidth="1"/>
    <col min="11272" max="11272" width="17.5703125" style="208" customWidth="1"/>
    <col min="11273" max="11273" width="11.140625" style="208" customWidth="1"/>
    <col min="11274" max="11274" width="17.5703125" style="208" customWidth="1"/>
    <col min="11275" max="11275" width="34" style="208" customWidth="1"/>
    <col min="11276" max="11285" width="9.85546875" style="208" customWidth="1"/>
    <col min="11286" max="11520" width="9.85546875" style="208"/>
    <col min="11521" max="11521" width="5.5703125" style="208" customWidth="1"/>
    <col min="11522" max="11522" width="14.42578125" style="208" customWidth="1"/>
    <col min="11523" max="11523" width="40" style="208" customWidth="1"/>
    <col min="11524" max="11524" width="12.85546875" style="208" customWidth="1"/>
    <col min="11525" max="11525" width="33.5703125" style="208" customWidth="1"/>
    <col min="11526" max="11526" width="41.42578125" style="208" customWidth="1"/>
    <col min="11527" max="11527" width="19.140625" style="208" customWidth="1"/>
    <col min="11528" max="11528" width="17.5703125" style="208" customWidth="1"/>
    <col min="11529" max="11529" width="11.140625" style="208" customWidth="1"/>
    <col min="11530" max="11530" width="17.5703125" style="208" customWidth="1"/>
    <col min="11531" max="11531" width="34" style="208" customWidth="1"/>
    <col min="11532" max="11541" width="9.85546875" style="208" customWidth="1"/>
    <col min="11542" max="11776" width="9.85546875" style="208"/>
    <col min="11777" max="11777" width="5.5703125" style="208" customWidth="1"/>
    <col min="11778" max="11778" width="14.42578125" style="208" customWidth="1"/>
    <col min="11779" max="11779" width="40" style="208" customWidth="1"/>
    <col min="11780" max="11780" width="12.85546875" style="208" customWidth="1"/>
    <col min="11781" max="11781" width="33.5703125" style="208" customWidth="1"/>
    <col min="11782" max="11782" width="41.42578125" style="208" customWidth="1"/>
    <col min="11783" max="11783" width="19.140625" style="208" customWidth="1"/>
    <col min="11784" max="11784" width="17.5703125" style="208" customWidth="1"/>
    <col min="11785" max="11785" width="11.140625" style="208" customWidth="1"/>
    <col min="11786" max="11786" width="17.5703125" style="208" customWidth="1"/>
    <col min="11787" max="11787" width="34" style="208" customWidth="1"/>
    <col min="11788" max="11797" width="9.85546875" style="208" customWidth="1"/>
    <col min="11798" max="12032" width="9.85546875" style="208"/>
    <col min="12033" max="12033" width="5.5703125" style="208" customWidth="1"/>
    <col min="12034" max="12034" width="14.42578125" style="208" customWidth="1"/>
    <col min="12035" max="12035" width="40" style="208" customWidth="1"/>
    <col min="12036" max="12036" width="12.85546875" style="208" customWidth="1"/>
    <col min="12037" max="12037" width="33.5703125" style="208" customWidth="1"/>
    <col min="12038" max="12038" width="41.42578125" style="208" customWidth="1"/>
    <col min="12039" max="12039" width="19.140625" style="208" customWidth="1"/>
    <col min="12040" max="12040" width="17.5703125" style="208" customWidth="1"/>
    <col min="12041" max="12041" width="11.140625" style="208" customWidth="1"/>
    <col min="12042" max="12042" width="17.5703125" style="208" customWidth="1"/>
    <col min="12043" max="12043" width="34" style="208" customWidth="1"/>
    <col min="12044" max="12053" width="9.85546875" style="208" customWidth="1"/>
    <col min="12054" max="12288" width="9.85546875" style="208"/>
    <col min="12289" max="12289" width="5.5703125" style="208" customWidth="1"/>
    <col min="12290" max="12290" width="14.42578125" style="208" customWidth="1"/>
    <col min="12291" max="12291" width="40" style="208" customWidth="1"/>
    <col min="12292" max="12292" width="12.85546875" style="208" customWidth="1"/>
    <col min="12293" max="12293" width="33.5703125" style="208" customWidth="1"/>
    <col min="12294" max="12294" width="41.42578125" style="208" customWidth="1"/>
    <col min="12295" max="12295" width="19.140625" style="208" customWidth="1"/>
    <col min="12296" max="12296" width="17.5703125" style="208" customWidth="1"/>
    <col min="12297" max="12297" width="11.140625" style="208" customWidth="1"/>
    <col min="12298" max="12298" width="17.5703125" style="208" customWidth="1"/>
    <col min="12299" max="12299" width="34" style="208" customWidth="1"/>
    <col min="12300" max="12309" width="9.85546875" style="208" customWidth="1"/>
    <col min="12310" max="12544" width="9.85546875" style="208"/>
    <col min="12545" max="12545" width="5.5703125" style="208" customWidth="1"/>
    <col min="12546" max="12546" width="14.42578125" style="208" customWidth="1"/>
    <col min="12547" max="12547" width="40" style="208" customWidth="1"/>
    <col min="12548" max="12548" width="12.85546875" style="208" customWidth="1"/>
    <col min="12549" max="12549" width="33.5703125" style="208" customWidth="1"/>
    <col min="12550" max="12550" width="41.42578125" style="208" customWidth="1"/>
    <col min="12551" max="12551" width="19.140625" style="208" customWidth="1"/>
    <col min="12552" max="12552" width="17.5703125" style="208" customWidth="1"/>
    <col min="12553" max="12553" width="11.140625" style="208" customWidth="1"/>
    <col min="12554" max="12554" width="17.5703125" style="208" customWidth="1"/>
    <col min="12555" max="12555" width="34" style="208" customWidth="1"/>
    <col min="12556" max="12565" width="9.85546875" style="208" customWidth="1"/>
    <col min="12566" max="12800" width="9.85546875" style="208"/>
    <col min="12801" max="12801" width="5.5703125" style="208" customWidth="1"/>
    <col min="12802" max="12802" width="14.42578125" style="208" customWidth="1"/>
    <col min="12803" max="12803" width="40" style="208" customWidth="1"/>
    <col min="12804" max="12804" width="12.85546875" style="208" customWidth="1"/>
    <col min="12805" max="12805" width="33.5703125" style="208" customWidth="1"/>
    <col min="12806" max="12806" width="41.42578125" style="208" customWidth="1"/>
    <col min="12807" max="12807" width="19.140625" style="208" customWidth="1"/>
    <col min="12808" max="12808" width="17.5703125" style="208" customWidth="1"/>
    <col min="12809" max="12809" width="11.140625" style="208" customWidth="1"/>
    <col min="12810" max="12810" width="17.5703125" style="208" customWidth="1"/>
    <col min="12811" max="12811" width="34" style="208" customWidth="1"/>
    <col min="12812" max="12821" width="9.85546875" style="208" customWidth="1"/>
    <col min="12822" max="13056" width="9.85546875" style="208"/>
    <col min="13057" max="13057" width="5.5703125" style="208" customWidth="1"/>
    <col min="13058" max="13058" width="14.42578125" style="208" customWidth="1"/>
    <col min="13059" max="13059" width="40" style="208" customWidth="1"/>
    <col min="13060" max="13060" width="12.85546875" style="208" customWidth="1"/>
    <col min="13061" max="13061" width="33.5703125" style="208" customWidth="1"/>
    <col min="13062" max="13062" width="41.42578125" style="208" customWidth="1"/>
    <col min="13063" max="13063" width="19.140625" style="208" customWidth="1"/>
    <col min="13064" max="13064" width="17.5703125" style="208" customWidth="1"/>
    <col min="13065" max="13065" width="11.140625" style="208" customWidth="1"/>
    <col min="13066" max="13066" width="17.5703125" style="208" customWidth="1"/>
    <col min="13067" max="13067" width="34" style="208" customWidth="1"/>
    <col min="13068" max="13077" width="9.85546875" style="208" customWidth="1"/>
    <col min="13078" max="13312" width="9.85546875" style="208"/>
    <col min="13313" max="13313" width="5.5703125" style="208" customWidth="1"/>
    <col min="13314" max="13314" width="14.42578125" style="208" customWidth="1"/>
    <col min="13315" max="13315" width="40" style="208" customWidth="1"/>
    <col min="13316" max="13316" width="12.85546875" style="208" customWidth="1"/>
    <col min="13317" max="13317" width="33.5703125" style="208" customWidth="1"/>
    <col min="13318" max="13318" width="41.42578125" style="208" customWidth="1"/>
    <col min="13319" max="13319" width="19.140625" style="208" customWidth="1"/>
    <col min="13320" max="13320" width="17.5703125" style="208" customWidth="1"/>
    <col min="13321" max="13321" width="11.140625" style="208" customWidth="1"/>
    <col min="13322" max="13322" width="17.5703125" style="208" customWidth="1"/>
    <col min="13323" max="13323" width="34" style="208" customWidth="1"/>
    <col min="13324" max="13333" width="9.85546875" style="208" customWidth="1"/>
    <col min="13334" max="13568" width="9.85546875" style="208"/>
    <col min="13569" max="13569" width="5.5703125" style="208" customWidth="1"/>
    <col min="13570" max="13570" width="14.42578125" style="208" customWidth="1"/>
    <col min="13571" max="13571" width="40" style="208" customWidth="1"/>
    <col min="13572" max="13572" width="12.85546875" style="208" customWidth="1"/>
    <col min="13573" max="13573" width="33.5703125" style="208" customWidth="1"/>
    <col min="13574" max="13574" width="41.42578125" style="208" customWidth="1"/>
    <col min="13575" max="13575" width="19.140625" style="208" customWidth="1"/>
    <col min="13576" max="13576" width="17.5703125" style="208" customWidth="1"/>
    <col min="13577" max="13577" width="11.140625" style="208" customWidth="1"/>
    <col min="13578" max="13578" width="17.5703125" style="208" customWidth="1"/>
    <col min="13579" max="13579" width="34" style="208" customWidth="1"/>
    <col min="13580" max="13589" width="9.85546875" style="208" customWidth="1"/>
    <col min="13590" max="13824" width="9.85546875" style="208"/>
    <col min="13825" max="13825" width="5.5703125" style="208" customWidth="1"/>
    <col min="13826" max="13826" width="14.42578125" style="208" customWidth="1"/>
    <col min="13827" max="13827" width="40" style="208" customWidth="1"/>
    <col min="13828" max="13828" width="12.85546875" style="208" customWidth="1"/>
    <col min="13829" max="13829" width="33.5703125" style="208" customWidth="1"/>
    <col min="13830" max="13830" width="41.42578125" style="208" customWidth="1"/>
    <col min="13831" max="13831" width="19.140625" style="208" customWidth="1"/>
    <col min="13832" max="13832" width="17.5703125" style="208" customWidth="1"/>
    <col min="13833" max="13833" width="11.140625" style="208" customWidth="1"/>
    <col min="13834" max="13834" width="17.5703125" style="208" customWidth="1"/>
    <col min="13835" max="13835" width="34" style="208" customWidth="1"/>
    <col min="13836" max="13845" width="9.85546875" style="208" customWidth="1"/>
    <col min="13846" max="14080" width="9.85546875" style="208"/>
    <col min="14081" max="14081" width="5.5703125" style="208" customWidth="1"/>
    <col min="14082" max="14082" width="14.42578125" style="208" customWidth="1"/>
    <col min="14083" max="14083" width="40" style="208" customWidth="1"/>
    <col min="14084" max="14084" width="12.85546875" style="208" customWidth="1"/>
    <col min="14085" max="14085" width="33.5703125" style="208" customWidth="1"/>
    <col min="14086" max="14086" width="41.42578125" style="208" customWidth="1"/>
    <col min="14087" max="14087" width="19.140625" style="208" customWidth="1"/>
    <col min="14088" max="14088" width="17.5703125" style="208" customWidth="1"/>
    <col min="14089" max="14089" width="11.140625" style="208" customWidth="1"/>
    <col min="14090" max="14090" width="17.5703125" style="208" customWidth="1"/>
    <col min="14091" max="14091" width="34" style="208" customWidth="1"/>
    <col min="14092" max="14101" width="9.85546875" style="208" customWidth="1"/>
    <col min="14102" max="14336" width="9.85546875" style="208"/>
    <col min="14337" max="14337" width="5.5703125" style="208" customWidth="1"/>
    <col min="14338" max="14338" width="14.42578125" style="208" customWidth="1"/>
    <col min="14339" max="14339" width="40" style="208" customWidth="1"/>
    <col min="14340" max="14340" width="12.85546875" style="208" customWidth="1"/>
    <col min="14341" max="14341" width="33.5703125" style="208" customWidth="1"/>
    <col min="14342" max="14342" width="41.42578125" style="208" customWidth="1"/>
    <col min="14343" max="14343" width="19.140625" style="208" customWidth="1"/>
    <col min="14344" max="14344" width="17.5703125" style="208" customWidth="1"/>
    <col min="14345" max="14345" width="11.140625" style="208" customWidth="1"/>
    <col min="14346" max="14346" width="17.5703125" style="208" customWidth="1"/>
    <col min="14347" max="14347" width="34" style="208" customWidth="1"/>
    <col min="14348" max="14357" width="9.85546875" style="208" customWidth="1"/>
    <col min="14358" max="14592" width="9.85546875" style="208"/>
    <col min="14593" max="14593" width="5.5703125" style="208" customWidth="1"/>
    <col min="14594" max="14594" width="14.42578125" style="208" customWidth="1"/>
    <col min="14595" max="14595" width="40" style="208" customWidth="1"/>
    <col min="14596" max="14596" width="12.85546875" style="208" customWidth="1"/>
    <col min="14597" max="14597" width="33.5703125" style="208" customWidth="1"/>
    <col min="14598" max="14598" width="41.42578125" style="208" customWidth="1"/>
    <col min="14599" max="14599" width="19.140625" style="208" customWidth="1"/>
    <col min="14600" max="14600" width="17.5703125" style="208" customWidth="1"/>
    <col min="14601" max="14601" width="11.140625" style="208" customWidth="1"/>
    <col min="14602" max="14602" width="17.5703125" style="208" customWidth="1"/>
    <col min="14603" max="14603" width="34" style="208" customWidth="1"/>
    <col min="14604" max="14613" width="9.85546875" style="208" customWidth="1"/>
    <col min="14614" max="14848" width="9.85546875" style="208"/>
    <col min="14849" max="14849" width="5.5703125" style="208" customWidth="1"/>
    <col min="14850" max="14850" width="14.42578125" style="208" customWidth="1"/>
    <col min="14851" max="14851" width="40" style="208" customWidth="1"/>
    <col min="14852" max="14852" width="12.85546875" style="208" customWidth="1"/>
    <col min="14853" max="14853" width="33.5703125" style="208" customWidth="1"/>
    <col min="14854" max="14854" width="41.42578125" style="208" customWidth="1"/>
    <col min="14855" max="14855" width="19.140625" style="208" customWidth="1"/>
    <col min="14856" max="14856" width="17.5703125" style="208" customWidth="1"/>
    <col min="14857" max="14857" width="11.140625" style="208" customWidth="1"/>
    <col min="14858" max="14858" width="17.5703125" style="208" customWidth="1"/>
    <col min="14859" max="14859" width="34" style="208" customWidth="1"/>
    <col min="14860" max="14869" width="9.85546875" style="208" customWidth="1"/>
    <col min="14870" max="15104" width="9.85546875" style="208"/>
    <col min="15105" max="15105" width="5.5703125" style="208" customWidth="1"/>
    <col min="15106" max="15106" width="14.42578125" style="208" customWidth="1"/>
    <col min="15107" max="15107" width="40" style="208" customWidth="1"/>
    <col min="15108" max="15108" width="12.85546875" style="208" customWidth="1"/>
    <col min="15109" max="15109" width="33.5703125" style="208" customWidth="1"/>
    <col min="15110" max="15110" width="41.42578125" style="208" customWidth="1"/>
    <col min="15111" max="15111" width="19.140625" style="208" customWidth="1"/>
    <col min="15112" max="15112" width="17.5703125" style="208" customWidth="1"/>
    <col min="15113" max="15113" width="11.140625" style="208" customWidth="1"/>
    <col min="15114" max="15114" width="17.5703125" style="208" customWidth="1"/>
    <col min="15115" max="15115" width="34" style="208" customWidth="1"/>
    <col min="15116" max="15125" width="9.85546875" style="208" customWidth="1"/>
    <col min="15126" max="15360" width="9.85546875" style="208"/>
    <col min="15361" max="15361" width="5.5703125" style="208" customWidth="1"/>
    <col min="15362" max="15362" width="14.42578125" style="208" customWidth="1"/>
    <col min="15363" max="15363" width="40" style="208" customWidth="1"/>
    <col min="15364" max="15364" width="12.85546875" style="208" customWidth="1"/>
    <col min="15365" max="15365" width="33.5703125" style="208" customWidth="1"/>
    <col min="15366" max="15366" width="41.42578125" style="208" customWidth="1"/>
    <col min="15367" max="15367" width="19.140625" style="208" customWidth="1"/>
    <col min="15368" max="15368" width="17.5703125" style="208" customWidth="1"/>
    <col min="15369" max="15369" width="11.140625" style="208" customWidth="1"/>
    <col min="15370" max="15370" width="17.5703125" style="208" customWidth="1"/>
    <col min="15371" max="15371" width="34" style="208" customWidth="1"/>
    <col min="15372" max="15381" width="9.85546875" style="208" customWidth="1"/>
    <col min="15382" max="15616" width="9.85546875" style="208"/>
    <col min="15617" max="15617" width="5.5703125" style="208" customWidth="1"/>
    <col min="15618" max="15618" width="14.42578125" style="208" customWidth="1"/>
    <col min="15619" max="15619" width="40" style="208" customWidth="1"/>
    <col min="15620" max="15620" width="12.85546875" style="208" customWidth="1"/>
    <col min="15621" max="15621" width="33.5703125" style="208" customWidth="1"/>
    <col min="15622" max="15622" width="41.42578125" style="208" customWidth="1"/>
    <col min="15623" max="15623" width="19.140625" style="208" customWidth="1"/>
    <col min="15624" max="15624" width="17.5703125" style="208" customWidth="1"/>
    <col min="15625" max="15625" width="11.140625" style="208" customWidth="1"/>
    <col min="15626" max="15626" width="17.5703125" style="208" customWidth="1"/>
    <col min="15627" max="15627" width="34" style="208" customWidth="1"/>
    <col min="15628" max="15637" width="9.85546875" style="208" customWidth="1"/>
    <col min="15638" max="15872" width="9.85546875" style="208"/>
    <col min="15873" max="15873" width="5.5703125" style="208" customWidth="1"/>
    <col min="15874" max="15874" width="14.42578125" style="208" customWidth="1"/>
    <col min="15875" max="15875" width="40" style="208" customWidth="1"/>
    <col min="15876" max="15876" width="12.85546875" style="208" customWidth="1"/>
    <col min="15877" max="15877" width="33.5703125" style="208" customWidth="1"/>
    <col min="15878" max="15878" width="41.42578125" style="208" customWidth="1"/>
    <col min="15879" max="15879" width="19.140625" style="208" customWidth="1"/>
    <col min="15880" max="15880" width="17.5703125" style="208" customWidth="1"/>
    <col min="15881" max="15881" width="11.140625" style="208" customWidth="1"/>
    <col min="15882" max="15882" width="17.5703125" style="208" customWidth="1"/>
    <col min="15883" max="15883" width="34" style="208" customWidth="1"/>
    <col min="15884" max="15893" width="9.85546875" style="208" customWidth="1"/>
    <col min="15894" max="16128" width="9.85546875" style="208"/>
    <col min="16129" max="16129" width="5.5703125" style="208" customWidth="1"/>
    <col min="16130" max="16130" width="14.42578125" style="208" customWidth="1"/>
    <col min="16131" max="16131" width="40" style="208" customWidth="1"/>
    <col min="16132" max="16132" width="12.85546875" style="208" customWidth="1"/>
    <col min="16133" max="16133" width="33.5703125" style="208" customWidth="1"/>
    <col min="16134" max="16134" width="41.42578125" style="208" customWidth="1"/>
    <col min="16135" max="16135" width="19.140625" style="208" customWidth="1"/>
    <col min="16136" max="16136" width="17.5703125" style="208" customWidth="1"/>
    <col min="16137" max="16137" width="11.140625" style="208" customWidth="1"/>
    <col min="16138" max="16138" width="17.5703125" style="208" customWidth="1"/>
    <col min="16139" max="16139" width="34" style="208" customWidth="1"/>
    <col min="16140" max="16149" width="9.85546875" style="208" customWidth="1"/>
    <col min="16150" max="16384" width="9.85546875" style="208"/>
  </cols>
  <sheetData>
    <row r="1" spans="1:21" s="209" customFormat="1" ht="33.75" customHeight="1">
      <c r="A1" s="246"/>
      <c r="B1" s="245"/>
      <c r="C1" s="464" t="s">
        <v>51</v>
      </c>
      <c r="D1" s="464"/>
      <c r="E1" s="464"/>
      <c r="F1" s="464"/>
      <c r="G1" s="243"/>
      <c r="H1" s="242"/>
      <c r="I1" s="244"/>
      <c r="J1" s="243" t="s">
        <v>52</v>
      </c>
      <c r="K1" s="329">
        <f>'Summary Report'!P1</f>
        <v>0</v>
      </c>
      <c r="L1" s="242"/>
    </row>
    <row r="2" spans="1:21" s="209" customFormat="1" ht="33.75" customHeight="1">
      <c r="A2" s="241"/>
      <c r="B2" s="232"/>
      <c r="C2" s="465"/>
      <c r="D2" s="465"/>
      <c r="E2" s="465"/>
      <c r="F2" s="465"/>
      <c r="G2" s="239"/>
      <c r="H2" s="240"/>
      <c r="I2" s="233"/>
      <c r="J2" s="239" t="s">
        <v>53</v>
      </c>
      <c r="K2" s="331">
        <f>'Summary Report'!P2</f>
        <v>0</v>
      </c>
      <c r="L2" s="233"/>
    </row>
    <row r="3" spans="1:21" s="232" customFormat="1" ht="36" customHeight="1" thickBot="1">
      <c r="A3" s="238"/>
      <c r="B3" s="237"/>
      <c r="C3" s="466"/>
      <c r="D3" s="466"/>
      <c r="E3" s="466"/>
      <c r="F3" s="466"/>
      <c r="G3" s="31"/>
      <c r="H3" s="236"/>
      <c r="I3" s="235"/>
      <c r="J3" s="31" t="s">
        <v>12</v>
      </c>
      <c r="K3" s="234">
        <f>'Summary Report'!P1</f>
        <v>0</v>
      </c>
      <c r="L3" s="233"/>
    </row>
    <row r="4" spans="1:21" s="230" customFormat="1" ht="73.5" customHeight="1" thickBot="1">
      <c r="A4" s="316" t="s">
        <v>28</v>
      </c>
      <c r="B4" s="249" t="s">
        <v>29</v>
      </c>
      <c r="C4" s="250" t="s">
        <v>30</v>
      </c>
      <c r="D4" s="318" t="s">
        <v>204</v>
      </c>
      <c r="E4" s="317" t="s">
        <v>36</v>
      </c>
      <c r="F4" s="251" t="s">
        <v>31</v>
      </c>
      <c r="G4" s="252" t="s">
        <v>32</v>
      </c>
      <c r="H4" s="250" t="s">
        <v>38</v>
      </c>
      <c r="I4" s="250" t="s">
        <v>33</v>
      </c>
      <c r="J4" s="250" t="s">
        <v>39</v>
      </c>
      <c r="K4" s="253" t="s">
        <v>37</v>
      </c>
      <c r="L4" s="231"/>
      <c r="M4" s="231"/>
      <c r="N4" s="231"/>
      <c r="O4" s="231"/>
      <c r="P4" s="231"/>
      <c r="Q4" s="231"/>
      <c r="R4" s="231"/>
      <c r="S4" s="231"/>
      <c r="T4" s="231"/>
      <c r="U4" s="231"/>
    </row>
    <row r="5" spans="1:21" s="215" customFormat="1" ht="39.950000000000003" customHeight="1">
      <c r="A5" s="254">
        <v>1</v>
      </c>
      <c r="B5" s="322" t="str">
        <f>IF(COUNT('Veoneer Questionnaire'!$A$2:$A$27)&lt;$A5," ",IF(ISNA(VLOOKUP($A5,'Veoneer Questionnaire'!$A$2:$E$27,2,FALSE)),"",VLOOKUP($A5,'Veoneer Questionnaire'!$A$2:$E$27,2,FALSE)))</f>
        <v/>
      </c>
      <c r="C5" s="247" t="str">
        <f>IF(COUNT('Veoneer Questionnaire'!$A$2:$A$27)&lt;$A5," ",IF(ISNA(VLOOKUP($A5,'Veoneer Questionnaire'!$A$2:$M$27,13,FALSE)),"",VLOOKUP($A5,'Veoneer Questionnaire'!$A$2:$M$27,13,FALSE)))</f>
        <v/>
      </c>
      <c r="D5" s="323" t="str">
        <f>IF(COUNT('Veoneer Questionnaire'!$A$2:$A$27)&lt;$A5," ",IF(ISNA(VLOOKUP($A5,'Veoneer Questionnaire'!$A$2:$Q$27,17,FALSE)),"",VLOOKUP($A5,'Veoneer Questionnaire'!$A$2:$Q$27,17,FALSE)))</f>
        <v/>
      </c>
      <c r="E5" s="319"/>
      <c r="F5" s="229"/>
      <c r="G5" s="229"/>
      <c r="H5" s="228"/>
      <c r="I5" s="227"/>
      <c r="J5" s="226"/>
      <c r="K5" s="225"/>
      <c r="L5" s="211"/>
      <c r="M5" s="211"/>
      <c r="N5" s="211"/>
      <c r="O5" s="211"/>
      <c r="P5" s="211"/>
      <c r="Q5" s="211"/>
      <c r="R5" s="211"/>
      <c r="S5" s="211"/>
      <c r="T5" s="211"/>
      <c r="U5" s="211"/>
    </row>
    <row r="6" spans="1:21" s="215" customFormat="1" ht="42.75" customHeight="1">
      <c r="A6" s="220">
        <v>2</v>
      </c>
      <c r="B6" s="324" t="str">
        <f>IF(COUNT('Veoneer Questionnaire'!$A$2:$A$27)&lt;$A6," ",IF(ISNA(VLOOKUP($A6,'Veoneer Questionnaire'!$A$2:$E$27,2,FALSE)),"",VLOOKUP($A6,'Veoneer Questionnaire'!$A$2:$E$27,2,FALSE)))</f>
        <v xml:space="preserve"> </v>
      </c>
      <c r="C6" s="248" t="str">
        <f>IF(COUNT('Veoneer Questionnaire'!$A$2:$A$27)&lt;$A6," ",IF(ISNA(VLOOKUP($A6,'Veoneer Questionnaire'!$A$2:$M$27,13,FALSE)),"",VLOOKUP($A6,'Veoneer Questionnaire'!$A$2:$M$27,13,FALSE)))</f>
        <v xml:space="preserve"> </v>
      </c>
      <c r="D6" s="325" t="str">
        <f>IF(COUNT('Veoneer Questionnaire'!$A$2:$A$27)&lt;$A6," ",IF(ISNA(VLOOKUP($A6,'Veoneer Questionnaire'!$A$2:$Q$27,17,FALSE)),"",VLOOKUP($A6,'Veoneer Questionnaire'!$A$2:$Q$27,17,FALSE)))</f>
        <v xml:space="preserve"> </v>
      </c>
      <c r="E6" s="320"/>
      <c r="F6" s="224"/>
      <c r="G6" s="224"/>
      <c r="H6" s="222"/>
      <c r="I6" s="223"/>
      <c r="J6" s="222"/>
      <c r="K6" s="221"/>
      <c r="L6" s="211"/>
      <c r="M6" s="211"/>
      <c r="N6" s="211"/>
      <c r="O6" s="211"/>
      <c r="P6" s="211"/>
      <c r="Q6" s="211"/>
      <c r="R6" s="211"/>
      <c r="S6" s="211"/>
      <c r="T6" s="211"/>
      <c r="U6" s="211"/>
    </row>
    <row r="7" spans="1:21" s="215" customFormat="1" ht="39.950000000000003" customHeight="1">
      <c r="A7" s="220">
        <v>3</v>
      </c>
      <c r="B7" s="324" t="str">
        <f>IF(COUNT('Veoneer Questionnaire'!$A$2:$A$27)&lt;$A7," ",IF(ISNA(VLOOKUP($A7,'Veoneer Questionnaire'!$A$2:$E$27,2,FALSE)),"",VLOOKUP($A7,'Veoneer Questionnaire'!$A$2:$E$27,2,FALSE)))</f>
        <v xml:space="preserve"> </v>
      </c>
      <c r="C7" s="248" t="str">
        <f>IF(COUNT('Veoneer Questionnaire'!$A$2:$A$27)&lt;$A7," ",IF(ISNA(VLOOKUP($A7,'Veoneer Questionnaire'!$A$2:$M$27,13,FALSE)),"",VLOOKUP($A7,'Veoneer Questionnaire'!$A$2:$M$27,13,FALSE)))</f>
        <v xml:space="preserve"> </v>
      </c>
      <c r="D7" s="325" t="str">
        <f>IF(COUNT('Veoneer Questionnaire'!$A$2:$A$27)&lt;$A7," ",IF(ISNA(VLOOKUP($A7,'Veoneer Questionnaire'!$A$2:$Q$27,17,FALSE)),"",VLOOKUP($A7,'Veoneer Questionnaire'!$A$2:$Q$27,17,FALSE)))</f>
        <v xml:space="preserve"> </v>
      </c>
      <c r="E7" s="320"/>
      <c r="F7" s="224"/>
      <c r="G7" s="224"/>
      <c r="H7" s="222"/>
      <c r="I7" s="223"/>
      <c r="J7" s="222"/>
      <c r="K7" s="221"/>
      <c r="L7" s="211"/>
      <c r="M7" s="211"/>
      <c r="N7" s="211"/>
      <c r="O7" s="211"/>
      <c r="P7" s="211"/>
      <c r="Q7" s="211"/>
      <c r="R7" s="211"/>
      <c r="S7" s="211"/>
      <c r="T7" s="211"/>
      <c r="U7" s="211"/>
    </row>
    <row r="8" spans="1:21" s="215" customFormat="1" ht="39.950000000000003" customHeight="1">
      <c r="A8" s="220">
        <v>4</v>
      </c>
      <c r="B8" s="324" t="str">
        <f>IF(COUNT('Veoneer Questionnaire'!$A$2:$A$27)&lt;$A8," ",IF(ISNA(VLOOKUP($A8,'Veoneer Questionnaire'!$A$2:$E$27,2,FALSE)),"",VLOOKUP($A8,'Veoneer Questionnaire'!$A$2:$E$27,2,FALSE)))</f>
        <v xml:space="preserve"> </v>
      </c>
      <c r="C8" s="248" t="str">
        <f>IF(COUNT('Veoneer Questionnaire'!$A$2:$A$27)&lt;$A8," ",IF(ISNA(VLOOKUP($A8,'Veoneer Questionnaire'!$A$2:$M$27,13,FALSE)),"",VLOOKUP($A8,'Veoneer Questionnaire'!$A$2:$M$27,13,FALSE)))</f>
        <v xml:space="preserve"> </v>
      </c>
      <c r="D8" s="325" t="str">
        <f>IF(COUNT('Veoneer Questionnaire'!$A$2:$A$27)&lt;$A8," ",IF(ISNA(VLOOKUP($A8,'Veoneer Questionnaire'!$A$2:$Q$27,17,FALSE)),"",VLOOKUP($A8,'Veoneer Questionnaire'!$A$2:$Q$27,17,FALSE)))</f>
        <v xml:space="preserve"> </v>
      </c>
      <c r="E8" s="320"/>
      <c r="F8" s="224"/>
      <c r="G8" s="224"/>
      <c r="H8" s="222"/>
      <c r="I8" s="223"/>
      <c r="J8" s="222"/>
      <c r="K8" s="221"/>
      <c r="L8" s="211"/>
      <c r="M8" s="211"/>
      <c r="N8" s="211"/>
      <c r="O8" s="211"/>
      <c r="P8" s="211"/>
      <c r="Q8" s="211"/>
      <c r="R8" s="211"/>
      <c r="S8" s="211"/>
      <c r="T8" s="211"/>
      <c r="U8" s="211"/>
    </row>
    <row r="9" spans="1:21" s="215" customFormat="1" ht="39.950000000000003" customHeight="1">
      <c r="A9" s="220">
        <v>5</v>
      </c>
      <c r="B9" s="324" t="str">
        <f>IF(COUNT('Veoneer Questionnaire'!$A$2:$A$27)&lt;$A9," ",IF(ISNA(VLOOKUP($A9,'Veoneer Questionnaire'!$A$2:$E$27,2,FALSE)),"",VLOOKUP($A9,'Veoneer Questionnaire'!$A$2:$E$27,2,FALSE)))</f>
        <v xml:space="preserve"> </v>
      </c>
      <c r="C9" s="248" t="str">
        <f>IF(COUNT('Veoneer Questionnaire'!$A$2:$A$27)&lt;$A9," ",IF(ISNA(VLOOKUP($A9,'Veoneer Questionnaire'!$A$2:$M$27,13,FALSE)),"",VLOOKUP($A9,'Veoneer Questionnaire'!$A$2:$M$27,13,FALSE)))</f>
        <v xml:space="preserve"> </v>
      </c>
      <c r="D9" s="325" t="str">
        <f>IF(COUNT('Veoneer Questionnaire'!$A$2:$A$27)&lt;$A9," ",IF(ISNA(VLOOKUP($A9,'Veoneer Questionnaire'!$A$2:$Q$27,17,FALSE)),"",VLOOKUP($A9,'Veoneer Questionnaire'!$A$2:$Q$27,17,FALSE)))</f>
        <v xml:space="preserve"> </v>
      </c>
      <c r="E9" s="320"/>
      <c r="F9" s="224"/>
      <c r="G9" s="224"/>
      <c r="H9" s="222"/>
      <c r="I9" s="223"/>
      <c r="J9" s="222"/>
      <c r="K9" s="221"/>
      <c r="L9" s="211"/>
      <c r="M9" s="211"/>
      <c r="N9" s="211"/>
      <c r="O9" s="211"/>
      <c r="P9" s="211"/>
      <c r="Q9" s="211"/>
      <c r="R9" s="211"/>
      <c r="S9" s="211"/>
      <c r="T9" s="211"/>
      <c r="U9" s="211"/>
    </row>
    <row r="10" spans="1:21" s="215" customFormat="1" ht="39.950000000000003" customHeight="1">
      <c r="A10" s="220">
        <v>6</v>
      </c>
      <c r="B10" s="324" t="str">
        <f>IF(COUNT('Veoneer Questionnaire'!$A$2:$A$27)&lt;$A10," ",IF(ISNA(VLOOKUP($A10,'Veoneer Questionnaire'!$A$2:$E$27,2,FALSE)),"",VLOOKUP($A10,'Veoneer Questionnaire'!$A$2:$E$27,2,FALSE)))</f>
        <v xml:space="preserve"> </v>
      </c>
      <c r="C10" s="248" t="str">
        <f>IF(COUNT('Veoneer Questionnaire'!$A$2:$A$27)&lt;$A10," ",IF(ISNA(VLOOKUP($A10,'Veoneer Questionnaire'!$A$2:$M$27,13,FALSE)),"",VLOOKUP($A10,'Veoneer Questionnaire'!$A$2:$M$27,13,FALSE)))</f>
        <v xml:space="preserve"> </v>
      </c>
      <c r="D10" s="325" t="str">
        <f>IF(COUNT('Veoneer Questionnaire'!$A$2:$A$27)&lt;$A10," ",IF(ISNA(VLOOKUP($A10,'Veoneer Questionnaire'!$A$2:$Q$27,17,FALSE)),"",VLOOKUP($A10,'Veoneer Questionnaire'!$A$2:$Q$27,17,FALSE)))</f>
        <v xml:space="preserve"> </v>
      </c>
      <c r="E10" s="320"/>
      <c r="F10" s="224"/>
      <c r="G10" s="224"/>
      <c r="H10" s="222"/>
      <c r="I10" s="223"/>
      <c r="J10" s="222"/>
      <c r="K10" s="221"/>
      <c r="L10" s="211"/>
      <c r="M10" s="211"/>
      <c r="N10" s="211"/>
      <c r="O10" s="211"/>
      <c r="P10" s="211"/>
      <c r="Q10" s="211"/>
      <c r="R10" s="211"/>
      <c r="S10" s="211"/>
      <c r="T10" s="211"/>
      <c r="U10" s="211"/>
    </row>
    <row r="11" spans="1:21" s="215" customFormat="1" ht="39.950000000000003" customHeight="1">
      <c r="A11" s="220">
        <v>7</v>
      </c>
      <c r="B11" s="324" t="str">
        <f>IF(COUNT('Veoneer Questionnaire'!$A$2:$A$27)&lt;$A11," ",IF(ISNA(VLOOKUP($A11,'Veoneer Questionnaire'!$A$2:$E$27,2,FALSE)),"",VLOOKUP($A11,'Veoneer Questionnaire'!$A$2:$E$27,2,FALSE)))</f>
        <v xml:space="preserve"> </v>
      </c>
      <c r="C11" s="248" t="str">
        <f>IF(COUNT('Veoneer Questionnaire'!$A$2:$A$27)&lt;$A11," ",IF(ISNA(VLOOKUP($A11,'Veoneer Questionnaire'!$A$2:$M$27,13,FALSE)),"",VLOOKUP($A11,'Veoneer Questionnaire'!$A$2:$M$27,13,FALSE)))</f>
        <v xml:space="preserve"> </v>
      </c>
      <c r="D11" s="325" t="str">
        <f>IF(COUNT('Veoneer Questionnaire'!$A$2:$A$27)&lt;$A11," ",IF(ISNA(VLOOKUP($A11,'Veoneer Questionnaire'!$A$2:$Q$27,17,FALSE)),"",VLOOKUP($A11,'Veoneer Questionnaire'!$A$2:$Q$27,17,FALSE)))</f>
        <v xml:space="preserve"> </v>
      </c>
      <c r="E11" s="320"/>
      <c r="F11" s="224"/>
      <c r="G11" s="224"/>
      <c r="H11" s="222"/>
      <c r="I11" s="223"/>
      <c r="J11" s="222"/>
      <c r="K11" s="221"/>
      <c r="L11" s="211"/>
      <c r="M11" s="211"/>
      <c r="N11" s="211"/>
      <c r="O11" s="211"/>
      <c r="P11" s="211"/>
      <c r="Q11" s="211"/>
      <c r="R11" s="211"/>
      <c r="S11" s="211"/>
      <c r="T11" s="211"/>
      <c r="U11" s="211"/>
    </row>
    <row r="12" spans="1:21" s="215" customFormat="1" ht="39.950000000000003" customHeight="1">
      <c r="A12" s="220">
        <v>8</v>
      </c>
      <c r="B12" s="324" t="str">
        <f>IF(COUNT('Veoneer Questionnaire'!$A$2:$A$27)&lt;$A12," ",IF(ISNA(VLOOKUP($A12,'Veoneer Questionnaire'!$A$2:$E$27,2,FALSE)),"",VLOOKUP($A12,'Veoneer Questionnaire'!$A$2:$E$27,2,FALSE)))</f>
        <v xml:space="preserve"> </v>
      </c>
      <c r="C12" s="248" t="str">
        <f>IF(COUNT('Veoneer Questionnaire'!$A$2:$A$27)&lt;$A12," ",IF(ISNA(VLOOKUP($A12,'Veoneer Questionnaire'!$A$2:$M$27,13,FALSE)),"",VLOOKUP($A12,'Veoneer Questionnaire'!$A$2:$M$27,13,FALSE)))</f>
        <v xml:space="preserve"> </v>
      </c>
      <c r="D12" s="325" t="str">
        <f>IF(COUNT('Veoneer Questionnaire'!$A$2:$A$27)&lt;$A12," ",IF(ISNA(VLOOKUP($A12,'Veoneer Questionnaire'!$A$2:$Q$27,17,FALSE)),"",VLOOKUP($A12,'Veoneer Questionnaire'!$A$2:$Q$27,17,FALSE)))</f>
        <v xml:space="preserve"> </v>
      </c>
      <c r="E12" s="320"/>
      <c r="F12" s="224"/>
      <c r="G12" s="224"/>
      <c r="H12" s="222"/>
      <c r="I12" s="223"/>
      <c r="J12" s="222"/>
      <c r="K12" s="221"/>
      <c r="L12" s="211"/>
      <c r="M12" s="211"/>
      <c r="N12" s="211"/>
      <c r="O12" s="211"/>
      <c r="P12" s="211"/>
      <c r="Q12" s="211"/>
      <c r="R12" s="211"/>
      <c r="S12" s="211"/>
      <c r="T12" s="211"/>
      <c r="U12" s="211"/>
    </row>
    <row r="13" spans="1:21" s="215" customFormat="1" ht="39.950000000000003" customHeight="1">
      <c r="A13" s="220">
        <v>9</v>
      </c>
      <c r="B13" s="324" t="str">
        <f>IF(COUNT('Veoneer Questionnaire'!$A$2:$A$27)&lt;$A13," ",IF(ISNA(VLOOKUP($A13,'Veoneer Questionnaire'!$A$2:$E$27,2,FALSE)),"",VLOOKUP($A13,'Veoneer Questionnaire'!$A$2:$E$27,2,FALSE)))</f>
        <v xml:space="preserve"> </v>
      </c>
      <c r="C13" s="248" t="str">
        <f>IF(COUNT('Veoneer Questionnaire'!$A$2:$A$27)&lt;$A13," ",IF(ISNA(VLOOKUP($A13,'Veoneer Questionnaire'!$A$2:$M$27,13,FALSE)),"",VLOOKUP($A13,'Veoneer Questionnaire'!$A$2:$M$27,13,FALSE)))</f>
        <v xml:space="preserve"> </v>
      </c>
      <c r="D13" s="325" t="str">
        <f>IF(COUNT('Veoneer Questionnaire'!$A$2:$A$27)&lt;$A13," ",IF(ISNA(VLOOKUP($A13,'Veoneer Questionnaire'!$A$2:$Q$27,17,FALSE)),"",VLOOKUP($A13,'Veoneer Questionnaire'!$A$2:$Q$27,17,FALSE)))</f>
        <v xml:space="preserve"> </v>
      </c>
      <c r="E13" s="320"/>
      <c r="F13" s="224"/>
      <c r="G13" s="224"/>
      <c r="H13" s="222"/>
      <c r="I13" s="223"/>
      <c r="J13" s="222"/>
      <c r="K13" s="221"/>
      <c r="L13" s="211"/>
      <c r="M13" s="211"/>
      <c r="N13" s="211"/>
      <c r="O13" s="211"/>
      <c r="P13" s="211"/>
      <c r="Q13" s="211"/>
      <c r="R13" s="211"/>
      <c r="S13" s="211"/>
      <c r="T13" s="211"/>
      <c r="U13" s="211"/>
    </row>
    <row r="14" spans="1:21" s="215" customFormat="1" ht="39.950000000000003" customHeight="1">
      <c r="A14" s="220">
        <v>10</v>
      </c>
      <c r="B14" s="324" t="str">
        <f>IF(COUNT('Veoneer Questionnaire'!$A$2:$A$27)&lt;$A14," ",IF(ISNA(VLOOKUP($A14,'Veoneer Questionnaire'!$A$2:$E$27,2,FALSE)),"",VLOOKUP($A14,'Veoneer Questionnaire'!$A$2:$E$27,2,FALSE)))</f>
        <v xml:space="preserve"> </v>
      </c>
      <c r="C14" s="248" t="str">
        <f>IF(COUNT('Veoneer Questionnaire'!$A$2:$A$27)&lt;$A14," ",IF(ISNA(VLOOKUP($A14,'Veoneer Questionnaire'!$A$2:$M$27,13,FALSE)),"",VLOOKUP($A14,'Veoneer Questionnaire'!$A$2:$M$27,13,FALSE)))</f>
        <v xml:space="preserve"> </v>
      </c>
      <c r="D14" s="325" t="str">
        <f>IF(COUNT('Veoneer Questionnaire'!$A$2:$A$27)&lt;$A14," ",IF(ISNA(VLOOKUP($A14,'Veoneer Questionnaire'!$A$2:$Q$27,17,FALSE)),"",VLOOKUP($A14,'Veoneer Questionnaire'!$A$2:$Q$27,17,FALSE)))</f>
        <v xml:space="preserve"> </v>
      </c>
      <c r="E14" s="320"/>
      <c r="F14" s="224"/>
      <c r="G14" s="224"/>
      <c r="H14" s="222"/>
      <c r="I14" s="223"/>
      <c r="J14" s="222"/>
      <c r="K14" s="221"/>
      <c r="L14" s="211"/>
      <c r="M14" s="211"/>
      <c r="N14" s="211"/>
      <c r="O14" s="211"/>
      <c r="P14" s="211"/>
      <c r="Q14" s="211"/>
      <c r="R14" s="211"/>
      <c r="S14" s="211"/>
      <c r="T14" s="211"/>
      <c r="U14" s="211"/>
    </row>
    <row r="15" spans="1:21" s="215" customFormat="1" ht="39.950000000000003" customHeight="1">
      <c r="A15" s="220">
        <v>11</v>
      </c>
      <c r="B15" s="324" t="str">
        <f>IF(COUNT('Veoneer Questionnaire'!$A$2:$A$27)&lt;$A15," ",IF(ISNA(VLOOKUP($A15,'Veoneer Questionnaire'!$A$2:$E$27,2,FALSE)),"",VLOOKUP($A15,'Veoneer Questionnaire'!$A$2:$E$27,2,FALSE)))</f>
        <v xml:space="preserve"> </v>
      </c>
      <c r="C15" s="248" t="str">
        <f>IF(COUNT('Veoneer Questionnaire'!$A$2:$A$27)&lt;$A15," ",IF(ISNA(VLOOKUP($A15,'Veoneer Questionnaire'!$A$2:$M$27,13,FALSE)),"",VLOOKUP($A15,'Veoneer Questionnaire'!$A$2:$M$27,13,FALSE)))</f>
        <v xml:space="preserve"> </v>
      </c>
      <c r="D15" s="325" t="str">
        <f>IF(COUNT('Veoneer Questionnaire'!$A$2:$A$27)&lt;$A15," ",IF(ISNA(VLOOKUP($A15,'Veoneer Questionnaire'!$A$2:$Q$27,17,FALSE)),"",VLOOKUP($A15,'Veoneer Questionnaire'!$A$2:$Q$27,17,FALSE)))</f>
        <v xml:space="preserve"> </v>
      </c>
      <c r="E15" s="320"/>
      <c r="F15" s="224"/>
      <c r="G15" s="224"/>
      <c r="H15" s="222"/>
      <c r="I15" s="223"/>
      <c r="J15" s="222"/>
      <c r="K15" s="221"/>
      <c r="L15" s="211"/>
      <c r="M15" s="211"/>
      <c r="N15" s="211"/>
      <c r="O15" s="211"/>
      <c r="P15" s="211"/>
      <c r="Q15" s="211"/>
      <c r="R15" s="211"/>
      <c r="S15" s="211"/>
      <c r="T15" s="211"/>
      <c r="U15" s="211"/>
    </row>
    <row r="16" spans="1:21" s="215" customFormat="1" ht="39.950000000000003" customHeight="1">
      <c r="A16" s="220">
        <v>12</v>
      </c>
      <c r="B16" s="324" t="str">
        <f>IF(COUNT('Veoneer Questionnaire'!$A$2:$A$27)&lt;$A16," ",IF(ISNA(VLOOKUP($A16,'Veoneer Questionnaire'!$A$2:$E$27,2,FALSE)),"",VLOOKUP($A16,'Veoneer Questionnaire'!$A$2:$E$27,2,FALSE)))</f>
        <v xml:space="preserve"> </v>
      </c>
      <c r="C16" s="248" t="str">
        <f>IF(COUNT('Veoneer Questionnaire'!$A$2:$A$27)&lt;$A16," ",IF(ISNA(VLOOKUP($A16,'Veoneer Questionnaire'!$A$2:$M$27,13,FALSE)),"",VLOOKUP($A16,'Veoneer Questionnaire'!$A$2:$M$27,13,FALSE)))</f>
        <v xml:space="preserve"> </v>
      </c>
      <c r="D16" s="325" t="str">
        <f>IF(COUNT('Veoneer Questionnaire'!$A$2:$A$27)&lt;$A16," ",IF(ISNA(VLOOKUP($A16,'Veoneer Questionnaire'!$A$2:$Q$27,17,FALSE)),"",VLOOKUP($A16,'Veoneer Questionnaire'!$A$2:$Q$27,17,FALSE)))</f>
        <v xml:space="preserve"> </v>
      </c>
      <c r="E16" s="320"/>
      <c r="F16" s="224"/>
      <c r="G16" s="224"/>
      <c r="H16" s="222"/>
      <c r="I16" s="223"/>
      <c r="J16" s="222"/>
      <c r="K16" s="221"/>
      <c r="L16" s="211"/>
      <c r="M16" s="211"/>
      <c r="N16" s="211"/>
      <c r="O16" s="211"/>
      <c r="P16" s="211"/>
      <c r="Q16" s="211"/>
      <c r="R16" s="211"/>
      <c r="S16" s="211"/>
      <c r="T16" s="211"/>
      <c r="U16" s="211"/>
    </row>
    <row r="17" spans="1:21" s="215" customFormat="1" ht="39.950000000000003" customHeight="1">
      <c r="A17" s="220">
        <v>13</v>
      </c>
      <c r="B17" s="324" t="str">
        <f>IF(COUNT('Veoneer Questionnaire'!$A$2:$A$27)&lt;$A17," ",IF(ISNA(VLOOKUP($A17,'Veoneer Questionnaire'!$A$2:$E$27,2,FALSE)),"",VLOOKUP($A17,'Veoneer Questionnaire'!$A$2:$E$27,2,FALSE)))</f>
        <v xml:space="preserve"> </v>
      </c>
      <c r="C17" s="248" t="str">
        <f>IF(COUNT('Veoneer Questionnaire'!$A$2:$A$27)&lt;$A17," ",IF(ISNA(VLOOKUP($A17,'Veoneer Questionnaire'!$A$2:$M$27,13,FALSE)),"",VLOOKUP($A17,'Veoneer Questionnaire'!$A$2:$M$27,13,FALSE)))</f>
        <v xml:space="preserve"> </v>
      </c>
      <c r="D17" s="325" t="str">
        <f>IF(COUNT('Veoneer Questionnaire'!$A$2:$A$27)&lt;$A17," ",IF(ISNA(VLOOKUP($A17,'Veoneer Questionnaire'!$A$2:$Q$27,17,FALSE)),"",VLOOKUP($A17,'Veoneer Questionnaire'!$A$2:$Q$27,17,FALSE)))</f>
        <v xml:space="preserve"> </v>
      </c>
      <c r="E17" s="320"/>
      <c r="F17" s="224"/>
      <c r="G17" s="224"/>
      <c r="H17" s="222"/>
      <c r="I17" s="223"/>
      <c r="J17" s="222"/>
      <c r="K17" s="221"/>
      <c r="L17" s="211"/>
      <c r="M17" s="211"/>
      <c r="N17" s="211"/>
      <c r="O17" s="211"/>
      <c r="P17" s="211"/>
      <c r="Q17" s="211"/>
      <c r="R17" s="211"/>
      <c r="S17" s="211"/>
      <c r="T17" s="211"/>
      <c r="U17" s="211"/>
    </row>
    <row r="18" spans="1:21" s="215" customFormat="1" ht="39.950000000000003" customHeight="1">
      <c r="A18" s="220">
        <v>14</v>
      </c>
      <c r="B18" s="324" t="str">
        <f>IF(COUNT('Veoneer Questionnaire'!$A$2:$A$27)&lt;$A18," ",IF(ISNA(VLOOKUP($A18,'Veoneer Questionnaire'!$A$2:$E$27,2,FALSE)),"",VLOOKUP($A18,'Veoneer Questionnaire'!$A$2:$E$27,2,FALSE)))</f>
        <v xml:space="preserve"> </v>
      </c>
      <c r="C18" s="248" t="str">
        <f>IF(COUNT('Veoneer Questionnaire'!$A$2:$A$27)&lt;$A18," ",IF(ISNA(VLOOKUP($A18,'Veoneer Questionnaire'!$A$2:$M$27,13,FALSE)),"",VLOOKUP($A18,'Veoneer Questionnaire'!$A$2:$M$27,13,FALSE)))</f>
        <v xml:space="preserve"> </v>
      </c>
      <c r="D18" s="325" t="str">
        <f>IF(COUNT('Veoneer Questionnaire'!$A$2:$A$27)&lt;$A18," ",IF(ISNA(VLOOKUP($A18,'Veoneer Questionnaire'!$A$2:$Q$27,17,FALSE)),"",VLOOKUP($A18,'Veoneer Questionnaire'!$A$2:$Q$27,17,FALSE)))</f>
        <v xml:space="preserve"> </v>
      </c>
      <c r="E18" s="320"/>
      <c r="F18" s="224"/>
      <c r="G18" s="224"/>
      <c r="H18" s="222"/>
      <c r="I18" s="223"/>
      <c r="J18" s="222"/>
      <c r="K18" s="221"/>
      <c r="L18" s="211"/>
      <c r="M18" s="211"/>
      <c r="N18" s="211"/>
      <c r="O18" s="211"/>
      <c r="P18" s="211"/>
      <c r="Q18" s="211"/>
      <c r="R18" s="211"/>
      <c r="S18" s="211"/>
      <c r="T18" s="211"/>
      <c r="U18" s="211"/>
    </row>
    <row r="19" spans="1:21" s="215" customFormat="1" ht="39.950000000000003" customHeight="1">
      <c r="A19" s="220">
        <v>15</v>
      </c>
      <c r="B19" s="324" t="str">
        <f>IF(COUNT('Veoneer Questionnaire'!$A$2:$A$27)&lt;$A19," ",IF(ISNA(VLOOKUP($A19,'Veoneer Questionnaire'!$A$2:$E$27,2,FALSE)),"",VLOOKUP($A19,'Veoneer Questionnaire'!$A$2:$E$27,2,FALSE)))</f>
        <v xml:space="preserve"> </v>
      </c>
      <c r="C19" s="248" t="str">
        <f>IF(COUNT('Veoneer Questionnaire'!$A$2:$A$27)&lt;$A19," ",IF(ISNA(VLOOKUP($A19,'Veoneer Questionnaire'!$A$2:$M$27,13,FALSE)),"",VLOOKUP($A19,'Veoneer Questionnaire'!$A$2:$M$27,13,FALSE)))</f>
        <v xml:space="preserve"> </v>
      </c>
      <c r="D19" s="325" t="str">
        <f>IF(COUNT('Veoneer Questionnaire'!$A$2:$A$27)&lt;$A19," ",IF(ISNA(VLOOKUP($A19,'Veoneer Questionnaire'!$A$2:$Q$27,17,FALSE)),"",VLOOKUP($A19,'Veoneer Questionnaire'!$A$2:$Q$27,17,FALSE)))</f>
        <v xml:space="preserve"> </v>
      </c>
      <c r="E19" s="320"/>
      <c r="F19" s="224"/>
      <c r="G19" s="224"/>
      <c r="H19" s="222"/>
      <c r="I19" s="223"/>
      <c r="J19" s="222"/>
      <c r="K19" s="221"/>
      <c r="L19" s="211"/>
      <c r="M19" s="211"/>
      <c r="N19" s="211"/>
      <c r="O19" s="211"/>
      <c r="P19" s="211"/>
      <c r="Q19" s="211"/>
      <c r="R19" s="211"/>
      <c r="S19" s="211"/>
      <c r="T19" s="211"/>
      <c r="U19" s="211"/>
    </row>
    <row r="20" spans="1:21" s="215" customFormat="1" ht="39.950000000000003" customHeight="1">
      <c r="A20" s="220">
        <v>16</v>
      </c>
      <c r="B20" s="324" t="str">
        <f>IF(COUNT('Veoneer Questionnaire'!$A$2:$A$27)&lt;$A20," ",IF(ISNA(VLOOKUP($A20,'Veoneer Questionnaire'!$A$2:$E$27,2,FALSE)),"",VLOOKUP($A20,'Veoneer Questionnaire'!$A$2:$E$27,2,FALSE)))</f>
        <v xml:space="preserve"> </v>
      </c>
      <c r="C20" s="248" t="str">
        <f>IF(COUNT('Veoneer Questionnaire'!$A$2:$A$27)&lt;$A20," ",IF(ISNA(VLOOKUP($A20,'Veoneer Questionnaire'!$A$2:$M$27,13,FALSE)),"",VLOOKUP($A20,'Veoneer Questionnaire'!$A$2:$M$27,13,FALSE)))</f>
        <v xml:space="preserve"> </v>
      </c>
      <c r="D20" s="325" t="str">
        <f>IF(COUNT('Veoneer Questionnaire'!$A$2:$A$27)&lt;$A20," ",IF(ISNA(VLOOKUP($A20,'Veoneer Questionnaire'!$A$2:$Q$27,17,FALSE)),"",VLOOKUP($A20,'Veoneer Questionnaire'!$A$2:$Q$27,17,FALSE)))</f>
        <v xml:space="preserve"> </v>
      </c>
      <c r="E20" s="320"/>
      <c r="F20" s="224"/>
      <c r="G20" s="224"/>
      <c r="H20" s="222"/>
      <c r="I20" s="223"/>
      <c r="J20" s="222"/>
      <c r="K20" s="221"/>
      <c r="L20" s="211"/>
      <c r="M20" s="211"/>
      <c r="N20" s="211"/>
      <c r="O20" s="211"/>
      <c r="P20" s="211"/>
      <c r="Q20" s="211"/>
      <c r="R20" s="211"/>
      <c r="S20" s="211"/>
      <c r="T20" s="211"/>
      <c r="U20" s="211"/>
    </row>
    <row r="21" spans="1:21" s="215" customFormat="1" ht="39.950000000000003" customHeight="1">
      <c r="A21" s="220">
        <v>17</v>
      </c>
      <c r="B21" s="324" t="str">
        <f>IF(COUNT('Veoneer Questionnaire'!$A$2:$A$27)&lt;$A21," ",IF(ISNA(VLOOKUP($A21,'Veoneer Questionnaire'!$A$2:$E$27,2,FALSE)),"",VLOOKUP($A21,'Veoneer Questionnaire'!$A$2:$E$27,2,FALSE)))</f>
        <v xml:space="preserve"> </v>
      </c>
      <c r="C21" s="248" t="str">
        <f>IF(COUNT('Veoneer Questionnaire'!$A$2:$A$27)&lt;$A21," ",IF(ISNA(VLOOKUP($A21,'Veoneer Questionnaire'!$A$2:$M$27,13,FALSE)),"",VLOOKUP($A21,'Veoneer Questionnaire'!$A$2:$M$27,13,FALSE)))</f>
        <v xml:space="preserve"> </v>
      </c>
      <c r="D21" s="325" t="str">
        <f>IF(COUNT('Veoneer Questionnaire'!$A$2:$A$27)&lt;$A21," ",IF(ISNA(VLOOKUP($A21,'Veoneer Questionnaire'!$A$2:$Q$27,17,FALSE)),"",VLOOKUP($A21,'Veoneer Questionnaire'!$A$2:$Q$27,17,FALSE)))</f>
        <v xml:space="preserve"> </v>
      </c>
      <c r="E21" s="320"/>
      <c r="F21" s="224"/>
      <c r="G21" s="224"/>
      <c r="H21" s="222"/>
      <c r="I21" s="223"/>
      <c r="J21" s="222"/>
      <c r="K21" s="221"/>
      <c r="L21" s="211"/>
      <c r="M21" s="211"/>
      <c r="N21" s="211"/>
      <c r="O21" s="211"/>
      <c r="P21" s="211"/>
      <c r="Q21" s="211"/>
      <c r="R21" s="211"/>
      <c r="S21" s="211"/>
      <c r="T21" s="211"/>
      <c r="U21" s="211"/>
    </row>
    <row r="22" spans="1:21" s="215" customFormat="1" ht="39.950000000000003" customHeight="1">
      <c r="A22" s="220">
        <v>18</v>
      </c>
      <c r="B22" s="324" t="str">
        <f>IF(COUNT('Veoneer Questionnaire'!$A$2:$A$27)&lt;$A22," ",IF(ISNA(VLOOKUP($A22,'Veoneer Questionnaire'!$A$2:$E$27,2,FALSE)),"",VLOOKUP($A22,'Veoneer Questionnaire'!$A$2:$E$27,2,FALSE)))</f>
        <v xml:space="preserve"> </v>
      </c>
      <c r="C22" s="248" t="str">
        <f>IF(COUNT('Veoneer Questionnaire'!$A$2:$A$27)&lt;$A22," ",IF(ISNA(VLOOKUP($A22,'Veoneer Questionnaire'!$A$2:$M$27,13,FALSE)),"",VLOOKUP($A22,'Veoneer Questionnaire'!$A$2:$M$27,13,FALSE)))</f>
        <v xml:space="preserve"> </v>
      </c>
      <c r="D22" s="325" t="str">
        <f>IF(COUNT('Veoneer Questionnaire'!$A$2:$A$27)&lt;$A22," ",IF(ISNA(VLOOKUP($A22,'Veoneer Questionnaire'!$A$2:$Q$27,17,FALSE)),"",VLOOKUP($A22,'Veoneer Questionnaire'!$A$2:$Q$27,17,FALSE)))</f>
        <v xml:space="preserve"> </v>
      </c>
      <c r="E22" s="320"/>
      <c r="F22" s="224"/>
      <c r="G22" s="224"/>
      <c r="H22" s="222"/>
      <c r="I22" s="223"/>
      <c r="J22" s="222"/>
      <c r="K22" s="221"/>
      <c r="L22" s="211"/>
      <c r="M22" s="211"/>
      <c r="N22" s="211"/>
      <c r="O22" s="211"/>
      <c r="P22" s="211"/>
      <c r="Q22" s="211"/>
      <c r="R22" s="211"/>
      <c r="S22" s="211"/>
      <c r="T22" s="211"/>
      <c r="U22" s="211"/>
    </row>
    <row r="23" spans="1:21" s="215" customFormat="1" ht="39.950000000000003" customHeight="1">
      <c r="A23" s="220">
        <v>19</v>
      </c>
      <c r="B23" s="324" t="str">
        <f>IF(COUNT('Veoneer Questionnaire'!$A$2:$A$27)&lt;$A23," ",IF(ISNA(VLOOKUP($A23,'Veoneer Questionnaire'!$A$2:$E$27,2,FALSE)),"",VLOOKUP($A23,'Veoneer Questionnaire'!$A$2:$E$27,2,FALSE)))</f>
        <v xml:space="preserve"> </v>
      </c>
      <c r="C23" s="248" t="str">
        <f>IF(COUNT('Veoneer Questionnaire'!$A$2:$A$27)&lt;$A23," ",IF(ISNA(VLOOKUP($A23,'Veoneer Questionnaire'!$A$2:$M$27,13,FALSE)),"",VLOOKUP($A23,'Veoneer Questionnaire'!$A$2:$M$27,13,FALSE)))</f>
        <v xml:space="preserve"> </v>
      </c>
      <c r="D23" s="325" t="str">
        <f>IF(COUNT('Veoneer Questionnaire'!$A$2:$A$27)&lt;$A23," ",IF(ISNA(VLOOKUP($A23,'Veoneer Questionnaire'!$A$2:$Q$27,17,FALSE)),"",VLOOKUP($A23,'Veoneer Questionnaire'!$A$2:$Q$27,17,FALSE)))</f>
        <v xml:space="preserve"> </v>
      </c>
      <c r="E23" s="320"/>
      <c r="F23" s="224"/>
      <c r="G23" s="224"/>
      <c r="H23" s="222"/>
      <c r="I23" s="223"/>
      <c r="J23" s="222"/>
      <c r="K23" s="221"/>
      <c r="L23" s="211"/>
      <c r="M23" s="211"/>
      <c r="N23" s="211"/>
      <c r="O23" s="211"/>
      <c r="P23" s="211"/>
      <c r="Q23" s="211"/>
      <c r="R23" s="211"/>
      <c r="S23" s="211"/>
      <c r="T23" s="211"/>
      <c r="U23" s="211"/>
    </row>
    <row r="24" spans="1:21" s="215" customFormat="1" ht="39.950000000000003" customHeight="1">
      <c r="A24" s="220">
        <v>20</v>
      </c>
      <c r="B24" s="324" t="str">
        <f>IF(COUNT('Veoneer Questionnaire'!$A$2:$A$27)&lt;$A24," ",IF(ISNA(VLOOKUP($A24,'Veoneer Questionnaire'!$A$2:$E$27,2,FALSE)),"",VLOOKUP($A24,'Veoneer Questionnaire'!$A$2:$E$27,2,FALSE)))</f>
        <v xml:space="preserve"> </v>
      </c>
      <c r="C24" s="248" t="str">
        <f>IF(COUNT('Veoneer Questionnaire'!$A$2:$A$27)&lt;$A24," ",IF(ISNA(VLOOKUP($A24,'Veoneer Questionnaire'!$A$2:$M$27,13,FALSE)),"",VLOOKUP($A24,'Veoneer Questionnaire'!$A$2:$M$27,13,FALSE)))</f>
        <v xml:space="preserve"> </v>
      </c>
      <c r="D24" s="325" t="str">
        <f>IF(COUNT('Veoneer Questionnaire'!$A$2:$A$27)&lt;$A24," ",IF(ISNA(VLOOKUP($A24,'Veoneer Questionnaire'!$A$2:$Q$27,17,FALSE)),"",VLOOKUP($A24,'Veoneer Questionnaire'!$A$2:$Q$27,17,FALSE)))</f>
        <v xml:space="preserve"> </v>
      </c>
      <c r="E24" s="320"/>
      <c r="F24" s="224"/>
      <c r="G24" s="224"/>
      <c r="H24" s="222"/>
      <c r="I24" s="223"/>
      <c r="J24" s="222"/>
      <c r="K24" s="221"/>
      <c r="L24" s="211"/>
      <c r="M24" s="211"/>
      <c r="N24" s="211"/>
      <c r="O24" s="211"/>
      <c r="P24" s="211"/>
      <c r="Q24" s="211"/>
      <c r="R24" s="211"/>
      <c r="S24" s="211"/>
      <c r="T24" s="211"/>
      <c r="U24" s="211"/>
    </row>
    <row r="25" spans="1:21" s="215" customFormat="1" ht="39.950000000000003" customHeight="1" thickBot="1">
      <c r="A25" s="255">
        <v>21</v>
      </c>
      <c r="B25" s="326" t="str">
        <f>IF(COUNT('Veoneer Questionnaire'!$A$2:$A$27)&lt;$A25," ",IF(ISNA(VLOOKUP($A25,'Veoneer Questionnaire'!$A$2:$E$27,2,FALSE)),"",VLOOKUP($A25,'Veoneer Questionnaire'!$A$2:$E$27,2,FALSE)))</f>
        <v xml:space="preserve"> </v>
      </c>
      <c r="C25" s="256" t="str">
        <f>IF(COUNT('Veoneer Questionnaire'!$A$2:$A$27)&lt;$A25," ",IF(ISNA(VLOOKUP($A25,'Veoneer Questionnaire'!$A$2:$M$27,13,FALSE)),"",VLOOKUP($A25,'Veoneer Questionnaire'!$A$2:$M$27,13,FALSE)))</f>
        <v xml:space="preserve"> </v>
      </c>
      <c r="D25" s="327" t="str">
        <f>IF(COUNT('Veoneer Questionnaire'!$A$2:$A$27)&lt;$A25," ",IF(ISNA(VLOOKUP($A25,'Veoneer Questionnaire'!$A$2:$Q$27,17,FALSE)),"",VLOOKUP($A25,'Veoneer Questionnaire'!$A$2:$Q$27,17,FALSE)))</f>
        <v xml:space="preserve"> </v>
      </c>
      <c r="E25" s="321"/>
      <c r="F25" s="219"/>
      <c r="G25" s="219"/>
      <c r="H25" s="217"/>
      <c r="I25" s="218"/>
      <c r="J25" s="217"/>
      <c r="K25" s="216"/>
      <c r="L25" s="211"/>
      <c r="M25" s="211"/>
      <c r="N25" s="211"/>
      <c r="O25" s="211"/>
      <c r="P25" s="211"/>
      <c r="Q25" s="211"/>
      <c r="R25" s="211"/>
      <c r="S25" s="211"/>
      <c r="T25" s="211"/>
      <c r="U25" s="211"/>
    </row>
    <row r="26" spans="1:21" s="211" customFormat="1" ht="33" customHeight="1">
      <c r="A26" s="214"/>
      <c r="B26" s="213"/>
      <c r="C26" s="212"/>
      <c r="D26" s="212"/>
      <c r="E26" s="212"/>
      <c r="F26" s="212"/>
      <c r="G26" s="212"/>
      <c r="H26" s="212"/>
    </row>
    <row r="27" spans="1:21" s="209" customFormat="1"/>
    <row r="28" spans="1:21" s="209" customFormat="1"/>
    <row r="29" spans="1:21" s="209" customFormat="1"/>
    <row r="30" spans="1:21" s="209" customFormat="1"/>
    <row r="31" spans="1:21" s="209" customFormat="1"/>
    <row r="32" spans="1:21" s="209" customFormat="1" ht="27" hidden="1">
      <c r="I32" s="210" t="s">
        <v>203</v>
      </c>
    </row>
    <row r="33" spans="9:9" s="209" customFormat="1" ht="27" hidden="1">
      <c r="I33" s="210" t="s">
        <v>202</v>
      </c>
    </row>
    <row r="34" spans="9:9" s="209" customFormat="1" ht="27" hidden="1">
      <c r="I34" s="210" t="s">
        <v>201</v>
      </c>
    </row>
    <row r="35" spans="9:9" s="209" customFormat="1" ht="27" hidden="1">
      <c r="I35" s="210" t="s">
        <v>200</v>
      </c>
    </row>
    <row r="36" spans="9:9" s="209" customFormat="1"/>
    <row r="37" spans="9:9" s="209" customFormat="1"/>
    <row r="38" spans="9:9" s="209" customFormat="1"/>
    <row r="39" spans="9:9" s="209" customFormat="1"/>
    <row r="40" spans="9:9" s="209" customFormat="1"/>
    <row r="41" spans="9:9" s="209" customFormat="1"/>
    <row r="42" spans="9:9" s="209" customFormat="1"/>
    <row r="43" spans="9:9" s="209" customFormat="1"/>
    <row r="44" spans="9:9" s="209" customFormat="1"/>
    <row r="45" spans="9:9" s="209" customFormat="1"/>
    <row r="46" spans="9:9" s="209" customFormat="1"/>
    <row r="47" spans="9:9" s="209" customFormat="1"/>
    <row r="48" spans="9:9" s="209" customFormat="1"/>
    <row r="49" s="209" customFormat="1"/>
    <row r="50" s="209" customFormat="1"/>
    <row r="51" s="209" customFormat="1"/>
    <row r="52" s="209" customFormat="1"/>
    <row r="53" s="209" customFormat="1"/>
    <row r="54" s="209" customFormat="1"/>
    <row r="55" s="209" customFormat="1"/>
    <row r="56" s="209" customFormat="1"/>
    <row r="57" s="209" customFormat="1"/>
    <row r="58" s="209" customFormat="1"/>
    <row r="59" s="209" customFormat="1"/>
    <row r="60" s="209" customFormat="1"/>
    <row r="61" s="209" customFormat="1"/>
    <row r="62" s="209" customFormat="1"/>
    <row r="63" s="209" customFormat="1"/>
    <row r="64" s="209" customFormat="1"/>
    <row r="65" s="209" customFormat="1"/>
    <row r="66" s="209" customFormat="1"/>
    <row r="67" s="209" customFormat="1"/>
    <row r="68" s="209" customFormat="1"/>
    <row r="69" s="209" customFormat="1"/>
    <row r="70" s="209" customFormat="1"/>
    <row r="71" s="209" customFormat="1"/>
    <row r="72" s="209" customFormat="1"/>
  </sheetData>
  <sheetProtection algorithmName="SHA-512" hashValue="jzhB6HTn5H7LAIU/n7XJ04/3CDKti7cBXGEbTgUwBQog50zjuUoU3/PyneBGiqfuIOKdE0ctnrVoZ7yWnLeGdg==" saltValue="ViYI35CLULZaBS7DvM7ImA==" spinCount="100000" sheet="1" objects="1" scenarios="1" formatColumns="0" formatRows="0" selectLockedCells="1"/>
  <mergeCells count="2">
    <mergeCell ref="C1:F2"/>
    <mergeCell ref="C3:F3"/>
  </mergeCells>
  <dataValidations disablePrompts="1" count="1">
    <dataValidation type="list" allowBlank="1" showInputMessage="1" showErrorMessage="1" sqref="I5:I25 JE5:JE25 TA5:TA25 ACW5:ACW25 AMS5:AMS25 AWO5:AWO25 BGK5:BGK25 BQG5:BQG25 CAC5:CAC25 CJY5:CJY25 CTU5:CTU25 DDQ5:DDQ25 DNM5:DNM25 DXI5:DXI25 EHE5:EHE25 ERA5:ERA25 FAW5:FAW25 FKS5:FKS25 FUO5:FUO25 GEK5:GEK25 GOG5:GOG25 GYC5:GYC25 HHY5:HHY25 HRU5:HRU25 IBQ5:IBQ25 ILM5:ILM25 IVI5:IVI25 JFE5:JFE25 JPA5:JPA25 JYW5:JYW25 KIS5:KIS25 KSO5:KSO25 LCK5:LCK25 LMG5:LMG25 LWC5:LWC25 MFY5:MFY25 MPU5:MPU25 MZQ5:MZQ25 NJM5:NJM25 NTI5:NTI25 ODE5:ODE25 ONA5:ONA25 OWW5:OWW25 PGS5:PGS25 PQO5:PQO25 QAK5:QAK25 QKG5:QKG25 QUC5:QUC25 RDY5:RDY25 RNU5:RNU25 RXQ5:RXQ25 SHM5:SHM25 SRI5:SRI25 TBE5:TBE25 TLA5:TLA25 TUW5:TUW25 UES5:UES25 UOO5:UOO25 UYK5:UYK25 VIG5:VIG25 VSC5:VSC25 WBY5:WBY25 WLU5:WLU25 WVQ5:WVQ25 I65541:I65561 JE65541:JE65561 TA65541:TA65561 ACW65541:ACW65561 AMS65541:AMS65561 AWO65541:AWO65561 BGK65541:BGK65561 BQG65541:BQG65561 CAC65541:CAC65561 CJY65541:CJY65561 CTU65541:CTU65561 DDQ65541:DDQ65561 DNM65541:DNM65561 DXI65541:DXI65561 EHE65541:EHE65561 ERA65541:ERA65561 FAW65541:FAW65561 FKS65541:FKS65561 FUO65541:FUO65561 GEK65541:GEK65561 GOG65541:GOG65561 GYC65541:GYC65561 HHY65541:HHY65561 HRU65541:HRU65561 IBQ65541:IBQ65561 ILM65541:ILM65561 IVI65541:IVI65561 JFE65541:JFE65561 JPA65541:JPA65561 JYW65541:JYW65561 KIS65541:KIS65561 KSO65541:KSO65561 LCK65541:LCK65561 LMG65541:LMG65561 LWC65541:LWC65561 MFY65541:MFY65561 MPU65541:MPU65561 MZQ65541:MZQ65561 NJM65541:NJM65561 NTI65541:NTI65561 ODE65541:ODE65561 ONA65541:ONA65561 OWW65541:OWW65561 PGS65541:PGS65561 PQO65541:PQO65561 QAK65541:QAK65561 QKG65541:QKG65561 QUC65541:QUC65561 RDY65541:RDY65561 RNU65541:RNU65561 RXQ65541:RXQ65561 SHM65541:SHM65561 SRI65541:SRI65561 TBE65541:TBE65561 TLA65541:TLA65561 TUW65541:TUW65561 UES65541:UES65561 UOO65541:UOO65561 UYK65541:UYK65561 VIG65541:VIG65561 VSC65541:VSC65561 WBY65541:WBY65561 WLU65541:WLU65561 WVQ65541:WVQ65561 I131077:I131097 JE131077:JE131097 TA131077:TA131097 ACW131077:ACW131097 AMS131077:AMS131097 AWO131077:AWO131097 BGK131077:BGK131097 BQG131077:BQG131097 CAC131077:CAC131097 CJY131077:CJY131097 CTU131077:CTU131097 DDQ131077:DDQ131097 DNM131077:DNM131097 DXI131077:DXI131097 EHE131077:EHE131097 ERA131077:ERA131097 FAW131077:FAW131097 FKS131077:FKS131097 FUO131077:FUO131097 GEK131077:GEK131097 GOG131077:GOG131097 GYC131077:GYC131097 HHY131077:HHY131097 HRU131077:HRU131097 IBQ131077:IBQ131097 ILM131077:ILM131097 IVI131077:IVI131097 JFE131077:JFE131097 JPA131077:JPA131097 JYW131077:JYW131097 KIS131077:KIS131097 KSO131077:KSO131097 LCK131077:LCK131097 LMG131077:LMG131097 LWC131077:LWC131097 MFY131077:MFY131097 MPU131077:MPU131097 MZQ131077:MZQ131097 NJM131077:NJM131097 NTI131077:NTI131097 ODE131077:ODE131097 ONA131077:ONA131097 OWW131077:OWW131097 PGS131077:PGS131097 PQO131077:PQO131097 QAK131077:QAK131097 QKG131077:QKG131097 QUC131077:QUC131097 RDY131077:RDY131097 RNU131077:RNU131097 RXQ131077:RXQ131097 SHM131077:SHM131097 SRI131077:SRI131097 TBE131077:TBE131097 TLA131077:TLA131097 TUW131077:TUW131097 UES131077:UES131097 UOO131077:UOO131097 UYK131077:UYK131097 VIG131077:VIG131097 VSC131077:VSC131097 WBY131077:WBY131097 WLU131077:WLU131097 WVQ131077:WVQ131097 I196613:I196633 JE196613:JE196633 TA196613:TA196633 ACW196613:ACW196633 AMS196613:AMS196633 AWO196613:AWO196633 BGK196613:BGK196633 BQG196613:BQG196633 CAC196613:CAC196633 CJY196613:CJY196633 CTU196613:CTU196633 DDQ196613:DDQ196633 DNM196613:DNM196633 DXI196613:DXI196633 EHE196613:EHE196633 ERA196613:ERA196633 FAW196613:FAW196633 FKS196613:FKS196633 FUO196613:FUO196633 GEK196613:GEK196633 GOG196613:GOG196633 GYC196613:GYC196633 HHY196613:HHY196633 HRU196613:HRU196633 IBQ196613:IBQ196633 ILM196613:ILM196633 IVI196613:IVI196633 JFE196613:JFE196633 JPA196613:JPA196633 JYW196613:JYW196633 KIS196613:KIS196633 KSO196613:KSO196633 LCK196613:LCK196633 LMG196613:LMG196633 LWC196613:LWC196633 MFY196613:MFY196633 MPU196613:MPU196633 MZQ196613:MZQ196633 NJM196613:NJM196633 NTI196613:NTI196633 ODE196613:ODE196633 ONA196613:ONA196633 OWW196613:OWW196633 PGS196613:PGS196633 PQO196613:PQO196633 QAK196613:QAK196633 QKG196613:QKG196633 QUC196613:QUC196633 RDY196613:RDY196633 RNU196613:RNU196633 RXQ196613:RXQ196633 SHM196613:SHM196633 SRI196613:SRI196633 TBE196613:TBE196633 TLA196613:TLA196633 TUW196613:TUW196633 UES196613:UES196633 UOO196613:UOO196633 UYK196613:UYK196633 VIG196613:VIG196633 VSC196613:VSC196633 WBY196613:WBY196633 WLU196613:WLU196633 WVQ196613:WVQ196633 I262149:I262169 JE262149:JE262169 TA262149:TA262169 ACW262149:ACW262169 AMS262149:AMS262169 AWO262149:AWO262169 BGK262149:BGK262169 BQG262149:BQG262169 CAC262149:CAC262169 CJY262149:CJY262169 CTU262149:CTU262169 DDQ262149:DDQ262169 DNM262149:DNM262169 DXI262149:DXI262169 EHE262149:EHE262169 ERA262149:ERA262169 FAW262149:FAW262169 FKS262149:FKS262169 FUO262149:FUO262169 GEK262149:GEK262169 GOG262149:GOG262169 GYC262149:GYC262169 HHY262149:HHY262169 HRU262149:HRU262169 IBQ262149:IBQ262169 ILM262149:ILM262169 IVI262149:IVI262169 JFE262149:JFE262169 JPA262149:JPA262169 JYW262149:JYW262169 KIS262149:KIS262169 KSO262149:KSO262169 LCK262149:LCK262169 LMG262149:LMG262169 LWC262149:LWC262169 MFY262149:MFY262169 MPU262149:MPU262169 MZQ262149:MZQ262169 NJM262149:NJM262169 NTI262149:NTI262169 ODE262149:ODE262169 ONA262149:ONA262169 OWW262149:OWW262169 PGS262149:PGS262169 PQO262149:PQO262169 QAK262149:QAK262169 QKG262149:QKG262169 QUC262149:QUC262169 RDY262149:RDY262169 RNU262149:RNU262169 RXQ262149:RXQ262169 SHM262149:SHM262169 SRI262149:SRI262169 TBE262149:TBE262169 TLA262149:TLA262169 TUW262149:TUW262169 UES262149:UES262169 UOO262149:UOO262169 UYK262149:UYK262169 VIG262149:VIG262169 VSC262149:VSC262169 WBY262149:WBY262169 WLU262149:WLU262169 WVQ262149:WVQ262169 I327685:I327705 JE327685:JE327705 TA327685:TA327705 ACW327685:ACW327705 AMS327685:AMS327705 AWO327685:AWO327705 BGK327685:BGK327705 BQG327685:BQG327705 CAC327685:CAC327705 CJY327685:CJY327705 CTU327685:CTU327705 DDQ327685:DDQ327705 DNM327685:DNM327705 DXI327685:DXI327705 EHE327685:EHE327705 ERA327685:ERA327705 FAW327685:FAW327705 FKS327685:FKS327705 FUO327685:FUO327705 GEK327685:GEK327705 GOG327685:GOG327705 GYC327685:GYC327705 HHY327685:HHY327705 HRU327685:HRU327705 IBQ327685:IBQ327705 ILM327685:ILM327705 IVI327685:IVI327705 JFE327685:JFE327705 JPA327685:JPA327705 JYW327685:JYW327705 KIS327685:KIS327705 KSO327685:KSO327705 LCK327685:LCK327705 LMG327685:LMG327705 LWC327685:LWC327705 MFY327685:MFY327705 MPU327685:MPU327705 MZQ327685:MZQ327705 NJM327685:NJM327705 NTI327685:NTI327705 ODE327685:ODE327705 ONA327685:ONA327705 OWW327685:OWW327705 PGS327685:PGS327705 PQO327685:PQO327705 QAK327685:QAK327705 QKG327685:QKG327705 QUC327685:QUC327705 RDY327685:RDY327705 RNU327685:RNU327705 RXQ327685:RXQ327705 SHM327685:SHM327705 SRI327685:SRI327705 TBE327685:TBE327705 TLA327685:TLA327705 TUW327685:TUW327705 UES327685:UES327705 UOO327685:UOO327705 UYK327685:UYK327705 VIG327685:VIG327705 VSC327685:VSC327705 WBY327685:WBY327705 WLU327685:WLU327705 WVQ327685:WVQ327705 I393221:I393241 JE393221:JE393241 TA393221:TA393241 ACW393221:ACW393241 AMS393221:AMS393241 AWO393221:AWO393241 BGK393221:BGK393241 BQG393221:BQG393241 CAC393221:CAC393241 CJY393221:CJY393241 CTU393221:CTU393241 DDQ393221:DDQ393241 DNM393221:DNM393241 DXI393221:DXI393241 EHE393221:EHE393241 ERA393221:ERA393241 FAW393221:FAW393241 FKS393221:FKS393241 FUO393221:FUO393241 GEK393221:GEK393241 GOG393221:GOG393241 GYC393221:GYC393241 HHY393221:HHY393241 HRU393221:HRU393241 IBQ393221:IBQ393241 ILM393221:ILM393241 IVI393221:IVI393241 JFE393221:JFE393241 JPA393221:JPA393241 JYW393221:JYW393241 KIS393221:KIS393241 KSO393221:KSO393241 LCK393221:LCK393241 LMG393221:LMG393241 LWC393221:LWC393241 MFY393221:MFY393241 MPU393221:MPU393241 MZQ393221:MZQ393241 NJM393221:NJM393241 NTI393221:NTI393241 ODE393221:ODE393241 ONA393221:ONA393241 OWW393221:OWW393241 PGS393221:PGS393241 PQO393221:PQO393241 QAK393221:QAK393241 QKG393221:QKG393241 QUC393221:QUC393241 RDY393221:RDY393241 RNU393221:RNU393241 RXQ393221:RXQ393241 SHM393221:SHM393241 SRI393221:SRI393241 TBE393221:TBE393241 TLA393221:TLA393241 TUW393221:TUW393241 UES393221:UES393241 UOO393221:UOO393241 UYK393221:UYK393241 VIG393221:VIG393241 VSC393221:VSC393241 WBY393221:WBY393241 WLU393221:WLU393241 WVQ393221:WVQ393241 I458757:I458777 JE458757:JE458777 TA458757:TA458777 ACW458757:ACW458777 AMS458757:AMS458777 AWO458757:AWO458777 BGK458757:BGK458777 BQG458757:BQG458777 CAC458757:CAC458777 CJY458757:CJY458777 CTU458757:CTU458777 DDQ458757:DDQ458777 DNM458757:DNM458777 DXI458757:DXI458777 EHE458757:EHE458777 ERA458757:ERA458777 FAW458757:FAW458777 FKS458757:FKS458777 FUO458757:FUO458777 GEK458757:GEK458777 GOG458757:GOG458777 GYC458757:GYC458777 HHY458757:HHY458777 HRU458757:HRU458777 IBQ458757:IBQ458777 ILM458757:ILM458777 IVI458757:IVI458777 JFE458757:JFE458777 JPA458757:JPA458777 JYW458757:JYW458777 KIS458757:KIS458777 KSO458757:KSO458777 LCK458757:LCK458777 LMG458757:LMG458777 LWC458757:LWC458777 MFY458757:MFY458777 MPU458757:MPU458777 MZQ458757:MZQ458777 NJM458757:NJM458777 NTI458757:NTI458777 ODE458757:ODE458777 ONA458757:ONA458777 OWW458757:OWW458777 PGS458757:PGS458777 PQO458757:PQO458777 QAK458757:QAK458777 QKG458757:QKG458777 QUC458757:QUC458777 RDY458757:RDY458777 RNU458757:RNU458777 RXQ458757:RXQ458777 SHM458757:SHM458777 SRI458757:SRI458777 TBE458757:TBE458777 TLA458757:TLA458777 TUW458757:TUW458777 UES458757:UES458777 UOO458757:UOO458777 UYK458757:UYK458777 VIG458757:VIG458777 VSC458757:VSC458777 WBY458757:WBY458777 WLU458757:WLU458777 WVQ458757:WVQ458777 I524293:I524313 JE524293:JE524313 TA524293:TA524313 ACW524293:ACW524313 AMS524293:AMS524313 AWO524293:AWO524313 BGK524293:BGK524313 BQG524293:BQG524313 CAC524293:CAC524313 CJY524293:CJY524313 CTU524293:CTU524313 DDQ524293:DDQ524313 DNM524293:DNM524313 DXI524293:DXI524313 EHE524293:EHE524313 ERA524293:ERA524313 FAW524293:FAW524313 FKS524293:FKS524313 FUO524293:FUO524313 GEK524293:GEK524313 GOG524293:GOG524313 GYC524293:GYC524313 HHY524293:HHY524313 HRU524293:HRU524313 IBQ524293:IBQ524313 ILM524293:ILM524313 IVI524293:IVI524313 JFE524293:JFE524313 JPA524293:JPA524313 JYW524293:JYW524313 KIS524293:KIS524313 KSO524293:KSO524313 LCK524293:LCK524313 LMG524293:LMG524313 LWC524293:LWC524313 MFY524293:MFY524313 MPU524293:MPU524313 MZQ524293:MZQ524313 NJM524293:NJM524313 NTI524293:NTI524313 ODE524293:ODE524313 ONA524293:ONA524313 OWW524293:OWW524313 PGS524293:PGS524313 PQO524293:PQO524313 QAK524293:QAK524313 QKG524293:QKG524313 QUC524293:QUC524313 RDY524293:RDY524313 RNU524293:RNU524313 RXQ524293:RXQ524313 SHM524293:SHM524313 SRI524293:SRI524313 TBE524293:TBE524313 TLA524293:TLA524313 TUW524293:TUW524313 UES524293:UES524313 UOO524293:UOO524313 UYK524293:UYK524313 VIG524293:VIG524313 VSC524293:VSC524313 WBY524293:WBY524313 WLU524293:WLU524313 WVQ524293:WVQ524313 I589829:I589849 JE589829:JE589849 TA589829:TA589849 ACW589829:ACW589849 AMS589829:AMS589849 AWO589829:AWO589849 BGK589829:BGK589849 BQG589829:BQG589849 CAC589829:CAC589849 CJY589829:CJY589849 CTU589829:CTU589849 DDQ589829:DDQ589849 DNM589829:DNM589849 DXI589829:DXI589849 EHE589829:EHE589849 ERA589829:ERA589849 FAW589829:FAW589849 FKS589829:FKS589849 FUO589829:FUO589849 GEK589829:GEK589849 GOG589829:GOG589849 GYC589829:GYC589849 HHY589829:HHY589849 HRU589829:HRU589849 IBQ589829:IBQ589849 ILM589829:ILM589849 IVI589829:IVI589849 JFE589829:JFE589849 JPA589829:JPA589849 JYW589829:JYW589849 KIS589829:KIS589849 KSO589829:KSO589849 LCK589829:LCK589849 LMG589829:LMG589849 LWC589829:LWC589849 MFY589829:MFY589849 MPU589829:MPU589849 MZQ589829:MZQ589849 NJM589829:NJM589849 NTI589829:NTI589849 ODE589829:ODE589849 ONA589829:ONA589849 OWW589829:OWW589849 PGS589829:PGS589849 PQO589829:PQO589849 QAK589829:QAK589849 QKG589829:QKG589849 QUC589829:QUC589849 RDY589829:RDY589849 RNU589829:RNU589849 RXQ589829:RXQ589849 SHM589829:SHM589849 SRI589829:SRI589849 TBE589829:TBE589849 TLA589829:TLA589849 TUW589829:TUW589849 UES589829:UES589849 UOO589829:UOO589849 UYK589829:UYK589849 VIG589829:VIG589849 VSC589829:VSC589849 WBY589829:WBY589849 WLU589829:WLU589849 WVQ589829:WVQ589849 I655365:I655385 JE655365:JE655385 TA655365:TA655385 ACW655365:ACW655385 AMS655365:AMS655385 AWO655365:AWO655385 BGK655365:BGK655385 BQG655365:BQG655385 CAC655365:CAC655385 CJY655365:CJY655385 CTU655365:CTU655385 DDQ655365:DDQ655385 DNM655365:DNM655385 DXI655365:DXI655385 EHE655365:EHE655385 ERA655365:ERA655385 FAW655365:FAW655385 FKS655365:FKS655385 FUO655365:FUO655385 GEK655365:GEK655385 GOG655365:GOG655385 GYC655365:GYC655385 HHY655365:HHY655385 HRU655365:HRU655385 IBQ655365:IBQ655385 ILM655365:ILM655385 IVI655365:IVI655385 JFE655365:JFE655385 JPA655365:JPA655385 JYW655365:JYW655385 KIS655365:KIS655385 KSO655365:KSO655385 LCK655365:LCK655385 LMG655365:LMG655385 LWC655365:LWC655385 MFY655365:MFY655385 MPU655365:MPU655385 MZQ655365:MZQ655385 NJM655365:NJM655385 NTI655365:NTI655385 ODE655365:ODE655385 ONA655365:ONA655385 OWW655365:OWW655385 PGS655365:PGS655385 PQO655365:PQO655385 QAK655365:QAK655385 QKG655365:QKG655385 QUC655365:QUC655385 RDY655365:RDY655385 RNU655365:RNU655385 RXQ655365:RXQ655385 SHM655365:SHM655385 SRI655365:SRI655385 TBE655365:TBE655385 TLA655365:TLA655385 TUW655365:TUW655385 UES655365:UES655385 UOO655365:UOO655385 UYK655365:UYK655385 VIG655365:VIG655385 VSC655365:VSC655385 WBY655365:WBY655385 WLU655365:WLU655385 WVQ655365:WVQ655385 I720901:I720921 JE720901:JE720921 TA720901:TA720921 ACW720901:ACW720921 AMS720901:AMS720921 AWO720901:AWO720921 BGK720901:BGK720921 BQG720901:BQG720921 CAC720901:CAC720921 CJY720901:CJY720921 CTU720901:CTU720921 DDQ720901:DDQ720921 DNM720901:DNM720921 DXI720901:DXI720921 EHE720901:EHE720921 ERA720901:ERA720921 FAW720901:FAW720921 FKS720901:FKS720921 FUO720901:FUO720921 GEK720901:GEK720921 GOG720901:GOG720921 GYC720901:GYC720921 HHY720901:HHY720921 HRU720901:HRU720921 IBQ720901:IBQ720921 ILM720901:ILM720921 IVI720901:IVI720921 JFE720901:JFE720921 JPA720901:JPA720921 JYW720901:JYW720921 KIS720901:KIS720921 KSO720901:KSO720921 LCK720901:LCK720921 LMG720901:LMG720921 LWC720901:LWC720921 MFY720901:MFY720921 MPU720901:MPU720921 MZQ720901:MZQ720921 NJM720901:NJM720921 NTI720901:NTI720921 ODE720901:ODE720921 ONA720901:ONA720921 OWW720901:OWW720921 PGS720901:PGS720921 PQO720901:PQO720921 QAK720901:QAK720921 QKG720901:QKG720921 QUC720901:QUC720921 RDY720901:RDY720921 RNU720901:RNU720921 RXQ720901:RXQ720921 SHM720901:SHM720921 SRI720901:SRI720921 TBE720901:TBE720921 TLA720901:TLA720921 TUW720901:TUW720921 UES720901:UES720921 UOO720901:UOO720921 UYK720901:UYK720921 VIG720901:VIG720921 VSC720901:VSC720921 WBY720901:WBY720921 WLU720901:WLU720921 WVQ720901:WVQ720921 I786437:I786457 JE786437:JE786457 TA786437:TA786457 ACW786437:ACW786457 AMS786437:AMS786457 AWO786437:AWO786457 BGK786437:BGK786457 BQG786437:BQG786457 CAC786437:CAC786457 CJY786437:CJY786457 CTU786437:CTU786457 DDQ786437:DDQ786457 DNM786437:DNM786457 DXI786437:DXI786457 EHE786437:EHE786457 ERA786437:ERA786457 FAW786437:FAW786457 FKS786437:FKS786457 FUO786437:FUO786457 GEK786437:GEK786457 GOG786437:GOG786457 GYC786437:GYC786457 HHY786437:HHY786457 HRU786437:HRU786457 IBQ786437:IBQ786457 ILM786437:ILM786457 IVI786437:IVI786457 JFE786437:JFE786457 JPA786437:JPA786457 JYW786437:JYW786457 KIS786437:KIS786457 KSO786437:KSO786457 LCK786437:LCK786457 LMG786437:LMG786457 LWC786437:LWC786457 MFY786437:MFY786457 MPU786437:MPU786457 MZQ786437:MZQ786457 NJM786437:NJM786457 NTI786437:NTI786457 ODE786437:ODE786457 ONA786437:ONA786457 OWW786437:OWW786457 PGS786437:PGS786457 PQO786437:PQO786457 QAK786437:QAK786457 QKG786437:QKG786457 QUC786437:QUC786457 RDY786437:RDY786457 RNU786437:RNU786457 RXQ786437:RXQ786457 SHM786437:SHM786457 SRI786437:SRI786457 TBE786437:TBE786457 TLA786437:TLA786457 TUW786437:TUW786457 UES786437:UES786457 UOO786437:UOO786457 UYK786437:UYK786457 VIG786437:VIG786457 VSC786437:VSC786457 WBY786437:WBY786457 WLU786437:WLU786457 WVQ786437:WVQ786457 I851973:I851993 JE851973:JE851993 TA851973:TA851993 ACW851973:ACW851993 AMS851973:AMS851993 AWO851973:AWO851993 BGK851973:BGK851993 BQG851973:BQG851993 CAC851973:CAC851993 CJY851973:CJY851993 CTU851973:CTU851993 DDQ851973:DDQ851993 DNM851973:DNM851993 DXI851973:DXI851993 EHE851973:EHE851993 ERA851973:ERA851993 FAW851973:FAW851993 FKS851973:FKS851993 FUO851973:FUO851993 GEK851973:GEK851993 GOG851973:GOG851993 GYC851973:GYC851993 HHY851973:HHY851993 HRU851973:HRU851993 IBQ851973:IBQ851993 ILM851973:ILM851993 IVI851973:IVI851993 JFE851973:JFE851993 JPA851973:JPA851993 JYW851973:JYW851993 KIS851973:KIS851993 KSO851973:KSO851993 LCK851973:LCK851993 LMG851973:LMG851993 LWC851973:LWC851993 MFY851973:MFY851993 MPU851973:MPU851993 MZQ851973:MZQ851993 NJM851973:NJM851993 NTI851973:NTI851993 ODE851973:ODE851993 ONA851973:ONA851993 OWW851973:OWW851993 PGS851973:PGS851993 PQO851973:PQO851993 QAK851973:QAK851993 QKG851973:QKG851993 QUC851973:QUC851993 RDY851973:RDY851993 RNU851973:RNU851993 RXQ851973:RXQ851993 SHM851973:SHM851993 SRI851973:SRI851993 TBE851973:TBE851993 TLA851973:TLA851993 TUW851973:TUW851993 UES851973:UES851993 UOO851973:UOO851993 UYK851973:UYK851993 VIG851973:VIG851993 VSC851973:VSC851993 WBY851973:WBY851993 WLU851973:WLU851993 WVQ851973:WVQ851993 I917509:I917529 JE917509:JE917529 TA917509:TA917529 ACW917509:ACW917529 AMS917509:AMS917529 AWO917509:AWO917529 BGK917509:BGK917529 BQG917509:BQG917529 CAC917509:CAC917529 CJY917509:CJY917529 CTU917509:CTU917529 DDQ917509:DDQ917529 DNM917509:DNM917529 DXI917509:DXI917529 EHE917509:EHE917529 ERA917509:ERA917529 FAW917509:FAW917529 FKS917509:FKS917529 FUO917509:FUO917529 GEK917509:GEK917529 GOG917509:GOG917529 GYC917509:GYC917529 HHY917509:HHY917529 HRU917509:HRU917529 IBQ917509:IBQ917529 ILM917509:ILM917529 IVI917509:IVI917529 JFE917509:JFE917529 JPA917509:JPA917529 JYW917509:JYW917529 KIS917509:KIS917529 KSO917509:KSO917529 LCK917509:LCK917529 LMG917509:LMG917529 LWC917509:LWC917529 MFY917509:MFY917529 MPU917509:MPU917529 MZQ917509:MZQ917529 NJM917509:NJM917529 NTI917509:NTI917529 ODE917509:ODE917529 ONA917509:ONA917529 OWW917509:OWW917529 PGS917509:PGS917529 PQO917509:PQO917529 QAK917509:QAK917529 QKG917509:QKG917529 QUC917509:QUC917529 RDY917509:RDY917529 RNU917509:RNU917529 RXQ917509:RXQ917529 SHM917509:SHM917529 SRI917509:SRI917529 TBE917509:TBE917529 TLA917509:TLA917529 TUW917509:TUW917529 UES917509:UES917529 UOO917509:UOO917529 UYK917509:UYK917529 VIG917509:VIG917529 VSC917509:VSC917529 WBY917509:WBY917529 WLU917509:WLU917529 WVQ917509:WVQ917529 I983045:I983065 JE983045:JE983065 TA983045:TA983065 ACW983045:ACW983065 AMS983045:AMS983065 AWO983045:AWO983065 BGK983045:BGK983065 BQG983045:BQG983065 CAC983045:CAC983065 CJY983045:CJY983065 CTU983045:CTU983065 DDQ983045:DDQ983065 DNM983045:DNM983065 DXI983045:DXI983065 EHE983045:EHE983065 ERA983045:ERA983065 FAW983045:FAW983065 FKS983045:FKS983065 FUO983045:FUO983065 GEK983045:GEK983065 GOG983045:GOG983065 GYC983045:GYC983065 HHY983045:HHY983065 HRU983045:HRU983065 IBQ983045:IBQ983065 ILM983045:ILM983065 IVI983045:IVI983065 JFE983045:JFE983065 JPA983045:JPA983065 JYW983045:JYW983065 KIS983045:KIS983065 KSO983045:KSO983065 LCK983045:LCK983065 LMG983045:LMG983065 LWC983045:LWC983065 MFY983045:MFY983065 MPU983045:MPU983065 MZQ983045:MZQ983065 NJM983045:NJM983065 NTI983045:NTI983065 ODE983045:ODE983065 ONA983045:ONA983065 OWW983045:OWW983065 PGS983045:PGS983065 PQO983045:PQO983065 QAK983045:QAK983065 QKG983045:QKG983065 QUC983045:QUC983065 RDY983045:RDY983065 RNU983045:RNU983065 RXQ983045:RXQ983065 SHM983045:SHM983065 SRI983045:SRI983065 TBE983045:TBE983065 TLA983045:TLA983065 TUW983045:TUW983065 UES983045:UES983065 UOO983045:UOO983065 UYK983045:UYK983065 VIG983045:VIG983065 VSC983045:VSC983065 WBY983045:WBY983065 WLU983045:WLU983065 WVQ983045:WVQ983065" xr:uid="{00000000-0002-0000-0500-000000000000}">
      <formula1>$I$32:$I$35</formula1>
    </dataValidation>
  </dataValidations>
  <pageMargins left="0.78740157480314965" right="0.78740157480314965" top="0.98425196850393704" bottom="0.98425196850393704" header="0.51181102362204722" footer="0.51181102362204722"/>
  <pageSetup paperSize="9" scale="53" orientation="landscape" r:id="rId1"/>
  <headerFooter alignWithMargins="0">
    <oddHeader>&amp;LVS069 Appendix E
Soldering Requirements and Assessment Report</oddHeader>
    <oddFooter>&amp;LVersion 1.0 / 1-Apr-2018&amp;C&amp;A&amp;R&amp;P (&amp;N)</oddFooter>
  </headerFooter>
  <colBreaks count="1" manualBreakCount="1">
    <brk id="11" max="23" man="1"/>
  </colBreaks>
  <ignoredErrors>
    <ignoredError sqref="K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
  <sheetViews>
    <sheetView view="pageLayout" zoomScaleNormal="100" workbookViewId="0">
      <selection activeCell="C13" sqref="C13"/>
    </sheetView>
  </sheetViews>
  <sheetFormatPr defaultRowHeight="12.75"/>
  <cols>
    <col min="1" max="1" width="16" customWidth="1"/>
    <col min="2" max="2" width="14.42578125" customWidth="1"/>
    <col min="3" max="3" width="39" customWidth="1"/>
    <col min="4" max="4" width="23.5703125" customWidth="1"/>
    <col min="5" max="5" width="28.140625" customWidth="1"/>
    <col min="257" max="257" width="16" customWidth="1"/>
    <col min="258" max="258" width="14.42578125" customWidth="1"/>
    <col min="259" max="259" width="39" customWidth="1"/>
    <col min="260" max="260" width="23.5703125" customWidth="1"/>
    <col min="261" max="261" width="28.140625" customWidth="1"/>
    <col min="513" max="513" width="16" customWidth="1"/>
    <col min="514" max="514" width="14.42578125" customWidth="1"/>
    <col min="515" max="515" width="39" customWidth="1"/>
    <col min="516" max="516" width="23.5703125" customWidth="1"/>
    <col min="517" max="517" width="28.140625" customWidth="1"/>
    <col min="769" max="769" width="16" customWidth="1"/>
    <col min="770" max="770" width="14.42578125" customWidth="1"/>
    <col min="771" max="771" width="39" customWidth="1"/>
    <col min="772" max="772" width="23.5703125" customWidth="1"/>
    <col min="773" max="773" width="28.140625" customWidth="1"/>
    <col min="1025" max="1025" width="16" customWidth="1"/>
    <col min="1026" max="1026" width="14.42578125" customWidth="1"/>
    <col min="1027" max="1027" width="39" customWidth="1"/>
    <col min="1028" max="1028" width="23.5703125" customWidth="1"/>
    <col min="1029" max="1029" width="28.140625" customWidth="1"/>
    <col min="1281" max="1281" width="16" customWidth="1"/>
    <col min="1282" max="1282" width="14.42578125" customWidth="1"/>
    <col min="1283" max="1283" width="39" customWidth="1"/>
    <col min="1284" max="1284" width="23.5703125" customWidth="1"/>
    <col min="1285" max="1285" width="28.140625" customWidth="1"/>
    <col min="1537" max="1537" width="16" customWidth="1"/>
    <col min="1538" max="1538" width="14.42578125" customWidth="1"/>
    <col min="1539" max="1539" width="39" customWidth="1"/>
    <col min="1540" max="1540" width="23.5703125" customWidth="1"/>
    <col min="1541" max="1541" width="28.140625" customWidth="1"/>
    <col min="1793" max="1793" width="16" customWidth="1"/>
    <col min="1794" max="1794" width="14.42578125" customWidth="1"/>
    <col min="1795" max="1795" width="39" customWidth="1"/>
    <col min="1796" max="1796" width="23.5703125" customWidth="1"/>
    <col min="1797" max="1797" width="28.140625" customWidth="1"/>
    <col min="2049" max="2049" width="16" customWidth="1"/>
    <col min="2050" max="2050" width="14.42578125" customWidth="1"/>
    <col min="2051" max="2051" width="39" customWidth="1"/>
    <col min="2052" max="2052" width="23.5703125" customWidth="1"/>
    <col min="2053" max="2053" width="28.140625" customWidth="1"/>
    <col min="2305" max="2305" width="16" customWidth="1"/>
    <col min="2306" max="2306" width="14.42578125" customWidth="1"/>
    <col min="2307" max="2307" width="39" customWidth="1"/>
    <col min="2308" max="2308" width="23.5703125" customWidth="1"/>
    <col min="2309" max="2309" width="28.140625" customWidth="1"/>
    <col min="2561" max="2561" width="16" customWidth="1"/>
    <col min="2562" max="2562" width="14.42578125" customWidth="1"/>
    <col min="2563" max="2563" width="39" customWidth="1"/>
    <col min="2564" max="2564" width="23.5703125" customWidth="1"/>
    <col min="2565" max="2565" width="28.140625" customWidth="1"/>
    <col min="2817" max="2817" width="16" customWidth="1"/>
    <col min="2818" max="2818" width="14.42578125" customWidth="1"/>
    <col min="2819" max="2819" width="39" customWidth="1"/>
    <col min="2820" max="2820" width="23.5703125" customWidth="1"/>
    <col min="2821" max="2821" width="28.140625" customWidth="1"/>
    <col min="3073" max="3073" width="16" customWidth="1"/>
    <col min="3074" max="3074" width="14.42578125" customWidth="1"/>
    <col min="3075" max="3075" width="39" customWidth="1"/>
    <col min="3076" max="3076" width="23.5703125" customWidth="1"/>
    <col min="3077" max="3077" width="28.140625" customWidth="1"/>
    <col min="3329" max="3329" width="16" customWidth="1"/>
    <col min="3330" max="3330" width="14.42578125" customWidth="1"/>
    <col min="3331" max="3331" width="39" customWidth="1"/>
    <col min="3332" max="3332" width="23.5703125" customWidth="1"/>
    <col min="3333" max="3333" width="28.140625" customWidth="1"/>
    <col min="3585" max="3585" width="16" customWidth="1"/>
    <col min="3586" max="3586" width="14.42578125" customWidth="1"/>
    <col min="3587" max="3587" width="39" customWidth="1"/>
    <col min="3588" max="3588" width="23.5703125" customWidth="1"/>
    <col min="3589" max="3589" width="28.140625" customWidth="1"/>
    <col min="3841" max="3841" width="16" customWidth="1"/>
    <col min="3842" max="3842" width="14.42578125" customWidth="1"/>
    <col min="3843" max="3843" width="39" customWidth="1"/>
    <col min="3844" max="3844" width="23.5703125" customWidth="1"/>
    <col min="3845" max="3845" width="28.140625" customWidth="1"/>
    <col min="4097" max="4097" width="16" customWidth="1"/>
    <col min="4098" max="4098" width="14.42578125" customWidth="1"/>
    <col min="4099" max="4099" width="39" customWidth="1"/>
    <col min="4100" max="4100" width="23.5703125" customWidth="1"/>
    <col min="4101" max="4101" width="28.140625" customWidth="1"/>
    <col min="4353" max="4353" width="16" customWidth="1"/>
    <col min="4354" max="4354" width="14.42578125" customWidth="1"/>
    <col min="4355" max="4355" width="39" customWidth="1"/>
    <col min="4356" max="4356" width="23.5703125" customWidth="1"/>
    <col min="4357" max="4357" width="28.140625" customWidth="1"/>
    <col min="4609" max="4609" width="16" customWidth="1"/>
    <col min="4610" max="4610" width="14.42578125" customWidth="1"/>
    <col min="4611" max="4611" width="39" customWidth="1"/>
    <col min="4612" max="4612" width="23.5703125" customWidth="1"/>
    <col min="4613" max="4613" width="28.140625" customWidth="1"/>
    <col min="4865" max="4865" width="16" customWidth="1"/>
    <col min="4866" max="4866" width="14.42578125" customWidth="1"/>
    <col min="4867" max="4867" width="39" customWidth="1"/>
    <col min="4868" max="4868" width="23.5703125" customWidth="1"/>
    <col min="4869" max="4869" width="28.140625" customWidth="1"/>
    <col min="5121" max="5121" width="16" customWidth="1"/>
    <col min="5122" max="5122" width="14.42578125" customWidth="1"/>
    <col min="5123" max="5123" width="39" customWidth="1"/>
    <col min="5124" max="5124" width="23.5703125" customWidth="1"/>
    <col min="5125" max="5125" width="28.140625" customWidth="1"/>
    <col min="5377" max="5377" width="16" customWidth="1"/>
    <col min="5378" max="5378" width="14.42578125" customWidth="1"/>
    <col min="5379" max="5379" width="39" customWidth="1"/>
    <col min="5380" max="5380" width="23.5703125" customWidth="1"/>
    <col min="5381" max="5381" width="28.140625" customWidth="1"/>
    <col min="5633" max="5633" width="16" customWidth="1"/>
    <col min="5634" max="5634" width="14.42578125" customWidth="1"/>
    <col min="5635" max="5635" width="39" customWidth="1"/>
    <col min="5636" max="5636" width="23.5703125" customWidth="1"/>
    <col min="5637" max="5637" width="28.140625" customWidth="1"/>
    <col min="5889" max="5889" width="16" customWidth="1"/>
    <col min="5890" max="5890" width="14.42578125" customWidth="1"/>
    <col min="5891" max="5891" width="39" customWidth="1"/>
    <col min="5892" max="5892" width="23.5703125" customWidth="1"/>
    <col min="5893" max="5893" width="28.140625" customWidth="1"/>
    <col min="6145" max="6145" width="16" customWidth="1"/>
    <col min="6146" max="6146" width="14.42578125" customWidth="1"/>
    <col min="6147" max="6147" width="39" customWidth="1"/>
    <col min="6148" max="6148" width="23.5703125" customWidth="1"/>
    <col min="6149" max="6149" width="28.140625" customWidth="1"/>
    <col min="6401" max="6401" width="16" customWidth="1"/>
    <col min="6402" max="6402" width="14.42578125" customWidth="1"/>
    <col min="6403" max="6403" width="39" customWidth="1"/>
    <col min="6404" max="6404" width="23.5703125" customWidth="1"/>
    <col min="6405" max="6405" width="28.140625" customWidth="1"/>
    <col min="6657" max="6657" width="16" customWidth="1"/>
    <col min="6658" max="6658" width="14.42578125" customWidth="1"/>
    <col min="6659" max="6659" width="39" customWidth="1"/>
    <col min="6660" max="6660" width="23.5703125" customWidth="1"/>
    <col min="6661" max="6661" width="28.140625" customWidth="1"/>
    <col min="6913" max="6913" width="16" customWidth="1"/>
    <col min="6914" max="6914" width="14.42578125" customWidth="1"/>
    <col min="6915" max="6915" width="39" customWidth="1"/>
    <col min="6916" max="6916" width="23.5703125" customWidth="1"/>
    <col min="6917" max="6917" width="28.140625" customWidth="1"/>
    <col min="7169" max="7169" width="16" customWidth="1"/>
    <col min="7170" max="7170" width="14.42578125" customWidth="1"/>
    <col min="7171" max="7171" width="39" customWidth="1"/>
    <col min="7172" max="7172" width="23.5703125" customWidth="1"/>
    <col min="7173" max="7173" width="28.140625" customWidth="1"/>
    <col min="7425" max="7425" width="16" customWidth="1"/>
    <col min="7426" max="7426" width="14.42578125" customWidth="1"/>
    <col min="7427" max="7427" width="39" customWidth="1"/>
    <col min="7428" max="7428" width="23.5703125" customWidth="1"/>
    <col min="7429" max="7429" width="28.140625" customWidth="1"/>
    <col min="7681" max="7681" width="16" customWidth="1"/>
    <col min="7682" max="7682" width="14.42578125" customWidth="1"/>
    <col min="7683" max="7683" width="39" customWidth="1"/>
    <col min="7684" max="7684" width="23.5703125" customWidth="1"/>
    <col min="7685" max="7685" width="28.140625" customWidth="1"/>
    <col min="7937" max="7937" width="16" customWidth="1"/>
    <col min="7938" max="7938" width="14.42578125" customWidth="1"/>
    <col min="7939" max="7939" width="39" customWidth="1"/>
    <col min="7940" max="7940" width="23.5703125" customWidth="1"/>
    <col min="7941" max="7941" width="28.140625" customWidth="1"/>
    <col min="8193" max="8193" width="16" customWidth="1"/>
    <col min="8194" max="8194" width="14.42578125" customWidth="1"/>
    <col min="8195" max="8195" width="39" customWidth="1"/>
    <col min="8196" max="8196" width="23.5703125" customWidth="1"/>
    <col min="8197" max="8197" width="28.140625" customWidth="1"/>
    <col min="8449" max="8449" width="16" customWidth="1"/>
    <col min="8450" max="8450" width="14.42578125" customWidth="1"/>
    <col min="8451" max="8451" width="39" customWidth="1"/>
    <col min="8452" max="8452" width="23.5703125" customWidth="1"/>
    <col min="8453" max="8453" width="28.140625" customWidth="1"/>
    <col min="8705" max="8705" width="16" customWidth="1"/>
    <col min="8706" max="8706" width="14.42578125" customWidth="1"/>
    <col min="8707" max="8707" width="39" customWidth="1"/>
    <col min="8708" max="8708" width="23.5703125" customWidth="1"/>
    <col min="8709" max="8709" width="28.140625" customWidth="1"/>
    <col min="8961" max="8961" width="16" customWidth="1"/>
    <col min="8962" max="8962" width="14.42578125" customWidth="1"/>
    <col min="8963" max="8963" width="39" customWidth="1"/>
    <col min="8964" max="8964" width="23.5703125" customWidth="1"/>
    <col min="8965" max="8965" width="28.140625" customWidth="1"/>
    <col min="9217" max="9217" width="16" customWidth="1"/>
    <col min="9218" max="9218" width="14.42578125" customWidth="1"/>
    <col min="9219" max="9219" width="39" customWidth="1"/>
    <col min="9220" max="9220" width="23.5703125" customWidth="1"/>
    <col min="9221" max="9221" width="28.140625" customWidth="1"/>
    <col min="9473" max="9473" width="16" customWidth="1"/>
    <col min="9474" max="9474" width="14.42578125" customWidth="1"/>
    <col min="9475" max="9475" width="39" customWidth="1"/>
    <col min="9476" max="9476" width="23.5703125" customWidth="1"/>
    <col min="9477" max="9477" width="28.140625" customWidth="1"/>
    <col min="9729" max="9729" width="16" customWidth="1"/>
    <col min="9730" max="9730" width="14.42578125" customWidth="1"/>
    <col min="9731" max="9731" width="39" customWidth="1"/>
    <col min="9732" max="9732" width="23.5703125" customWidth="1"/>
    <col min="9733" max="9733" width="28.140625" customWidth="1"/>
    <col min="9985" max="9985" width="16" customWidth="1"/>
    <col min="9986" max="9986" width="14.42578125" customWidth="1"/>
    <col min="9987" max="9987" width="39" customWidth="1"/>
    <col min="9988" max="9988" width="23.5703125" customWidth="1"/>
    <col min="9989" max="9989" width="28.140625" customWidth="1"/>
    <col min="10241" max="10241" width="16" customWidth="1"/>
    <col min="10242" max="10242" width="14.42578125" customWidth="1"/>
    <col min="10243" max="10243" width="39" customWidth="1"/>
    <col min="10244" max="10244" width="23.5703125" customWidth="1"/>
    <col min="10245" max="10245" width="28.140625" customWidth="1"/>
    <col min="10497" max="10497" width="16" customWidth="1"/>
    <col min="10498" max="10498" width="14.42578125" customWidth="1"/>
    <col min="10499" max="10499" width="39" customWidth="1"/>
    <col min="10500" max="10500" width="23.5703125" customWidth="1"/>
    <col min="10501" max="10501" width="28.140625" customWidth="1"/>
    <col min="10753" max="10753" width="16" customWidth="1"/>
    <col min="10754" max="10754" width="14.42578125" customWidth="1"/>
    <col min="10755" max="10755" width="39" customWidth="1"/>
    <col min="10756" max="10756" width="23.5703125" customWidth="1"/>
    <col min="10757" max="10757" width="28.140625" customWidth="1"/>
    <col min="11009" max="11009" width="16" customWidth="1"/>
    <col min="11010" max="11010" width="14.42578125" customWidth="1"/>
    <col min="11011" max="11011" width="39" customWidth="1"/>
    <col min="11012" max="11012" width="23.5703125" customWidth="1"/>
    <col min="11013" max="11013" width="28.140625" customWidth="1"/>
    <col min="11265" max="11265" width="16" customWidth="1"/>
    <col min="11266" max="11266" width="14.42578125" customWidth="1"/>
    <col min="11267" max="11267" width="39" customWidth="1"/>
    <col min="11268" max="11268" width="23.5703125" customWidth="1"/>
    <col min="11269" max="11269" width="28.140625" customWidth="1"/>
    <col min="11521" max="11521" width="16" customWidth="1"/>
    <col min="11522" max="11522" width="14.42578125" customWidth="1"/>
    <col min="11523" max="11523" width="39" customWidth="1"/>
    <col min="11524" max="11524" width="23.5703125" customWidth="1"/>
    <col min="11525" max="11525" width="28.140625" customWidth="1"/>
    <col min="11777" max="11777" width="16" customWidth="1"/>
    <col min="11778" max="11778" width="14.42578125" customWidth="1"/>
    <col min="11779" max="11779" width="39" customWidth="1"/>
    <col min="11780" max="11780" width="23.5703125" customWidth="1"/>
    <col min="11781" max="11781" width="28.140625" customWidth="1"/>
    <col min="12033" max="12033" width="16" customWidth="1"/>
    <col min="12034" max="12034" width="14.42578125" customWidth="1"/>
    <col min="12035" max="12035" width="39" customWidth="1"/>
    <col min="12036" max="12036" width="23.5703125" customWidth="1"/>
    <col min="12037" max="12037" width="28.140625" customWidth="1"/>
    <col min="12289" max="12289" width="16" customWidth="1"/>
    <col min="12290" max="12290" width="14.42578125" customWidth="1"/>
    <col min="12291" max="12291" width="39" customWidth="1"/>
    <col min="12292" max="12292" width="23.5703125" customWidth="1"/>
    <col min="12293" max="12293" width="28.140625" customWidth="1"/>
    <col min="12545" max="12545" width="16" customWidth="1"/>
    <col min="12546" max="12546" width="14.42578125" customWidth="1"/>
    <col min="12547" max="12547" width="39" customWidth="1"/>
    <col min="12548" max="12548" width="23.5703125" customWidth="1"/>
    <col min="12549" max="12549" width="28.140625" customWidth="1"/>
    <col min="12801" max="12801" width="16" customWidth="1"/>
    <col min="12802" max="12802" width="14.42578125" customWidth="1"/>
    <col min="12803" max="12803" width="39" customWidth="1"/>
    <col min="12804" max="12804" width="23.5703125" customWidth="1"/>
    <col min="12805" max="12805" width="28.140625" customWidth="1"/>
    <col min="13057" max="13057" width="16" customWidth="1"/>
    <col min="13058" max="13058" width="14.42578125" customWidth="1"/>
    <col min="13059" max="13059" width="39" customWidth="1"/>
    <col min="13060" max="13060" width="23.5703125" customWidth="1"/>
    <col min="13061" max="13061" width="28.140625" customWidth="1"/>
    <col min="13313" max="13313" width="16" customWidth="1"/>
    <col min="13314" max="13314" width="14.42578125" customWidth="1"/>
    <col min="13315" max="13315" width="39" customWidth="1"/>
    <col min="13316" max="13316" width="23.5703125" customWidth="1"/>
    <col min="13317" max="13317" width="28.140625" customWidth="1"/>
    <col min="13569" max="13569" width="16" customWidth="1"/>
    <col min="13570" max="13570" width="14.42578125" customWidth="1"/>
    <col min="13571" max="13571" width="39" customWidth="1"/>
    <col min="13572" max="13572" width="23.5703125" customWidth="1"/>
    <col min="13573" max="13573" width="28.140625" customWidth="1"/>
    <col min="13825" max="13825" width="16" customWidth="1"/>
    <col min="13826" max="13826" width="14.42578125" customWidth="1"/>
    <col min="13827" max="13827" width="39" customWidth="1"/>
    <col min="13828" max="13828" width="23.5703125" customWidth="1"/>
    <col min="13829" max="13829" width="28.140625" customWidth="1"/>
    <col min="14081" max="14081" width="16" customWidth="1"/>
    <col min="14082" max="14082" width="14.42578125" customWidth="1"/>
    <col min="14083" max="14083" width="39" customWidth="1"/>
    <col min="14084" max="14084" width="23.5703125" customWidth="1"/>
    <col min="14085" max="14085" width="28.140625" customWidth="1"/>
    <col min="14337" max="14337" width="16" customWidth="1"/>
    <col min="14338" max="14338" width="14.42578125" customWidth="1"/>
    <col min="14339" max="14339" width="39" customWidth="1"/>
    <col min="14340" max="14340" width="23.5703125" customWidth="1"/>
    <col min="14341" max="14341" width="28.140625" customWidth="1"/>
    <col min="14593" max="14593" width="16" customWidth="1"/>
    <col min="14594" max="14594" width="14.42578125" customWidth="1"/>
    <col min="14595" max="14595" width="39" customWidth="1"/>
    <col min="14596" max="14596" width="23.5703125" customWidth="1"/>
    <col min="14597" max="14597" width="28.140625" customWidth="1"/>
    <col min="14849" max="14849" width="16" customWidth="1"/>
    <col min="14850" max="14850" width="14.42578125" customWidth="1"/>
    <col min="14851" max="14851" width="39" customWidth="1"/>
    <col min="14852" max="14852" width="23.5703125" customWidth="1"/>
    <col min="14853" max="14853" width="28.140625" customWidth="1"/>
    <col min="15105" max="15105" width="16" customWidth="1"/>
    <col min="15106" max="15106" width="14.42578125" customWidth="1"/>
    <col min="15107" max="15107" width="39" customWidth="1"/>
    <col min="15108" max="15108" width="23.5703125" customWidth="1"/>
    <col min="15109" max="15109" width="28.140625" customWidth="1"/>
    <col min="15361" max="15361" width="16" customWidth="1"/>
    <col min="15362" max="15362" width="14.42578125" customWidth="1"/>
    <col min="15363" max="15363" width="39" customWidth="1"/>
    <col min="15364" max="15364" width="23.5703125" customWidth="1"/>
    <col min="15365" max="15365" width="28.140625" customWidth="1"/>
    <col min="15617" max="15617" width="16" customWidth="1"/>
    <col min="15618" max="15618" width="14.42578125" customWidth="1"/>
    <col min="15619" max="15619" width="39" customWidth="1"/>
    <col min="15620" max="15620" width="23.5703125" customWidth="1"/>
    <col min="15621" max="15621" width="28.140625" customWidth="1"/>
    <col min="15873" max="15873" width="16" customWidth="1"/>
    <col min="15874" max="15874" width="14.42578125" customWidth="1"/>
    <col min="15875" max="15875" width="39" customWidth="1"/>
    <col min="15876" max="15876" width="23.5703125" customWidth="1"/>
    <col min="15877" max="15877" width="28.140625" customWidth="1"/>
    <col min="16129" max="16129" width="16" customWidth="1"/>
    <col min="16130" max="16130" width="14.42578125" customWidth="1"/>
    <col min="16131" max="16131" width="39" customWidth="1"/>
    <col min="16132" max="16132" width="23.5703125" customWidth="1"/>
    <col min="16133" max="16133" width="28.140625" customWidth="1"/>
  </cols>
  <sheetData>
    <row r="1" spans="1:5" ht="13.5" thickBot="1">
      <c r="A1" s="332" t="s">
        <v>208</v>
      </c>
      <c r="B1" s="333" t="s">
        <v>209</v>
      </c>
      <c r="C1" s="333" t="s">
        <v>210</v>
      </c>
      <c r="D1" s="333" t="s">
        <v>211</v>
      </c>
      <c r="E1" s="333" t="s">
        <v>212</v>
      </c>
    </row>
    <row r="2" spans="1:5" ht="27.75" customHeight="1" thickBot="1">
      <c r="A2" s="334" t="s">
        <v>221</v>
      </c>
      <c r="B2" s="335" t="s">
        <v>222</v>
      </c>
      <c r="C2" s="336" t="s">
        <v>223</v>
      </c>
      <c r="D2" s="335"/>
      <c r="E2" s="335"/>
    </row>
    <row r="3" spans="1:5" ht="13.5" thickBot="1">
      <c r="A3" s="334"/>
      <c r="B3" s="336"/>
      <c r="C3" s="336"/>
      <c r="D3" s="336"/>
      <c r="E3" s="336"/>
    </row>
    <row r="4" spans="1:5" ht="13.5" thickBot="1">
      <c r="A4" s="339"/>
      <c r="B4" s="336"/>
      <c r="C4" s="336"/>
      <c r="D4" s="336"/>
      <c r="E4" s="336"/>
    </row>
  </sheetData>
  <pageMargins left="0.78740157480314965" right="0.78740157480314965" top="0.98425196850393704" bottom="0.98425196850393704" header="0.51181102362204722" footer="0.51181102362204722"/>
  <pageSetup paperSize="9" scale="67" orientation="portrait" r:id="rId1"/>
  <headerFooter alignWithMargins="0">
    <oddHeader>&amp;LVS069 Appendix E
Soldering Requirements and Assessment Report</oddHeader>
    <oddFooter>&amp;LVersion 1.0 / 1-Apr-2018&amp;C&amp;A&amp;R&amp;P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6D7FD147DE974EADAEA14F829051CC" ma:contentTypeVersion="2" ma:contentTypeDescription="Create a new document." ma:contentTypeScope="" ma:versionID="bd9e34ffc35a71e8cfa0db31f740a83e">
  <xsd:schema xmlns:xsd="http://www.w3.org/2001/XMLSchema" xmlns:xs="http://www.w3.org/2001/XMLSchema" xmlns:p="http://schemas.microsoft.com/office/2006/metadata/properties" xmlns:ns2="356306a6-7c5d-45f3-9b8b-d26654707290" targetNamespace="http://schemas.microsoft.com/office/2006/metadata/properties" ma:root="true" ma:fieldsID="688096b42d64c32cebc5d70adf9b5f25" ns2:_="">
    <xsd:import namespace="356306a6-7c5d-45f3-9b8b-d2665470729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306a6-7c5d-45f3-9b8b-d266547072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1CDCBE-523A-47A0-AE30-40D95F3628FE}">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356306a6-7c5d-45f3-9b8b-d26654707290"/>
    <ds:schemaRef ds:uri="http://www.w3.org/XML/1998/namespace"/>
    <ds:schemaRef ds:uri="http://purl.org/dc/dcmitype/"/>
  </ds:schemaRefs>
</ds:datastoreItem>
</file>

<file path=customXml/itemProps2.xml><?xml version="1.0" encoding="utf-8"?>
<ds:datastoreItem xmlns:ds="http://schemas.openxmlformats.org/officeDocument/2006/customXml" ds:itemID="{46874115-64B5-4377-9F3E-A26E5001BD6E}">
  <ds:schemaRefs>
    <ds:schemaRef ds:uri="http://schemas.microsoft.com/sharepoint/v3/contenttype/forms"/>
  </ds:schemaRefs>
</ds:datastoreItem>
</file>

<file path=customXml/itemProps3.xml><?xml version="1.0" encoding="utf-8"?>
<ds:datastoreItem xmlns:ds="http://schemas.openxmlformats.org/officeDocument/2006/customXml" ds:itemID="{3430BE88-6CEC-4AA6-93F7-C3D84332D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306a6-7c5d-45f3-9b8b-d26654707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Special Requirements</vt:lpstr>
      <vt:lpstr>Summary Report</vt:lpstr>
      <vt:lpstr>Compile</vt:lpstr>
      <vt:lpstr>Sheet2</vt:lpstr>
      <vt:lpstr>Veoneer Questionnaire</vt:lpstr>
      <vt:lpstr>Assessment Finding Report</vt:lpstr>
      <vt:lpstr>Modification Index</vt:lpstr>
      <vt:lpstr>'Assessment Finding Report'!Print_Area</vt:lpstr>
      <vt:lpstr>'Special Requirements'!Print_Area</vt:lpstr>
      <vt:lpstr>'Summary Report'!Print_Area</vt:lpstr>
      <vt:lpstr>'Veoneer Questionnaire'!Print_Area</vt:lpstr>
      <vt:lpstr>'Assessment Finding Report'!Print_Titles</vt:lpstr>
      <vt:lpstr>'Veoneer Questionnaire'!Print_Titles</vt:lpstr>
    </vt:vector>
  </TitlesOfParts>
  <Company>Veoneer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Soldering Checklist</dc:title>
  <dc:creator>dennis.nielsen@veoneer.com</dc:creator>
  <cp:keywords/>
  <cp:lastModifiedBy>Kavitha Shah</cp:lastModifiedBy>
  <cp:lastPrinted>2014-04-24T19:54:56Z</cp:lastPrinted>
  <dcterms:created xsi:type="dcterms:W3CDTF">1999-04-21T12:52:43Z</dcterms:created>
  <dcterms:modified xsi:type="dcterms:W3CDTF">2020-03-26T11:37:01Z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0x0101001D6D7FD147DE974EADAEA14F829051CC</vt:lpwstr>
  </property>
  <property fmtid="{D5CDD505-2E9C-101B-9397-08002B2CF9AE}" pid="3" name="_dlc_DocIdItemGuid">
    <vt:lpwstr>7b9617e0-60a7-4449-86ee-a4aa1d398a2a</vt:lpwstr>
  </property>
  <property fmtid="{D5CDD505-2E9C-101B-9397-08002B2CF9AE}" pid="4" name="Order">
    <vt:r8>26300</vt:r8>
  </property>
  <property fmtid="{D5CDD505-2E9C-101B-9397-08002B2CF9AE}" pid="5" name="TaxKeyword">
    <vt:lpwstr/>
  </property>
  <property fmtid="{D5CDD505-2E9C-101B-9397-08002B2CF9AE}" pid="6" name="WorkflowChangePath">
    <vt:lpwstr>2c45b03f-db10-4ca2-8590-bdfdcdfc28c9,15;9da09149-6eb5-45e5-916c-05895c42fd1e,21;</vt:lpwstr>
  </property>
  <property fmtid="{D5CDD505-2E9C-101B-9397-08002B2CF9AE}" pid="7" name="Tied_to_Standard">
    <vt:lpwstr>28</vt:lpwstr>
  </property>
  <property fmtid="{D5CDD505-2E9C-101B-9397-08002B2CF9AE}" pid="8" name="Standard Summary">
    <vt:lpwstr/>
  </property>
  <property fmtid="{D5CDD505-2E9C-101B-9397-08002B2CF9AE}" pid="9" name="Document Reviewers">
    <vt:lpwstr/>
  </property>
  <property fmtid="{D5CDD505-2E9C-101B-9397-08002B2CF9AE}" pid="10" name="Standard0">
    <vt:lpwstr>https://veoneer.sharepoint.com/sites/vnrvcs/SitePages/Standard_Summary.aspx?wdoc=VS069&amp;?docpath=/sites/vnrvcs/Standards/VS069.docx?Web=1, VS069</vt:lpwstr>
  </property>
  <property fmtid="{D5CDD505-2E9C-101B-9397-08002B2CF9AE}" pid="11" name="Standard">
    <vt:lpwstr>419</vt:lpwstr>
  </property>
  <property fmtid="{D5CDD505-2E9C-101B-9397-08002B2CF9AE}" pid="12" name="Document Author">
    <vt:lpwstr/>
  </property>
  <property fmtid="{D5CDD505-2E9C-101B-9397-08002B2CF9AE}" pid="13" name="Document Approvers">
    <vt:lpwstr/>
  </property>
  <property fmtid="{D5CDD505-2E9C-101B-9397-08002B2CF9AE}" pid="14" name="Document Type">
    <vt:lpwstr>Appendix</vt:lpwstr>
  </property>
  <property fmtid="{D5CDD505-2E9C-101B-9397-08002B2CF9AE}" pid="15" name="Document Editors">
    <vt:lpwstr/>
  </property>
  <property fmtid="{D5CDD505-2E9C-101B-9397-08002B2CF9AE}" pid="16" name="Doc ID">
    <vt:lpwstr>VS069 Appendix E</vt:lpwstr>
  </property>
  <property fmtid="{D5CDD505-2E9C-101B-9397-08002B2CF9AE}" pid="17" name="Document Version">
    <vt:lpwstr>1.0</vt:lpwstr>
  </property>
  <property fmtid="{D5CDD505-2E9C-101B-9397-08002B2CF9AE}" pid="18" name="Function">
    <vt:lpwstr>Quality</vt:lpwstr>
  </property>
  <property fmtid="{D5CDD505-2E9C-101B-9397-08002B2CF9AE}" pid="19" name="Release Date">
    <vt:filetime>2018-04-01T05:00:00Z</vt:filetime>
  </property>
  <property fmtid="{D5CDD505-2E9C-101B-9397-08002B2CF9AE}" pid="20" name="Action">
    <vt:lpwstr/>
  </property>
  <property fmtid="{D5CDD505-2E9C-101B-9397-08002B2CF9AE}" pid="21" name="Approvals">
    <vt:lpwstr/>
  </property>
  <property fmtid="{D5CDD505-2E9C-101B-9397-08002B2CF9AE}" pid="22" name="Document Status">
    <vt:lpwstr>Released</vt:lpwstr>
  </property>
</Properties>
</file>