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mc:AlternateContent xmlns:mc="http://schemas.openxmlformats.org/markup-compatibility/2006">
    <mc:Choice Requires="x15">
      <x15ac:absPath xmlns:x15ac="http://schemas.microsoft.com/office/spreadsheetml/2010/11/ac" url="C:\Users\kavitha.shah\Desktop\VSM Master Document Library\VSM - VS Docs - Non PDF Files\"/>
    </mc:Choice>
  </mc:AlternateContent>
  <xr:revisionPtr revIDLastSave="0" documentId="13_ncr:1_{316358C8-C972-4949-A52D-247DEA7A978C}" xr6:coauthVersionLast="44" xr6:coauthVersionMax="44" xr10:uidLastSave="{00000000-0000-0000-0000-000000000000}"/>
  <bookViews>
    <workbookView xWindow="-120" yWindow="-120" windowWidth="29040" windowHeight="15840" xr2:uid="{00000000-000D-0000-FFFF-FFFF00000000}"/>
  </bookViews>
  <sheets>
    <sheet name="Special Requirements" sheetId="8" r:id="rId1"/>
    <sheet name="Summary Report" sheetId="11" r:id="rId2"/>
    <sheet name="Veoneer Questionnaire" sheetId="6" r:id="rId3"/>
    <sheet name="Assessment Finding Report" sheetId="9" r:id="rId4"/>
    <sheet name="Modification Index" sheetId="13" r:id="rId5"/>
  </sheets>
  <definedNames>
    <definedName name="CHECKLISTE">#REF!</definedName>
    <definedName name="phase">"Dropdown 11"</definedName>
    <definedName name="_xlnm.Print_Area" localSheetId="3">'Assessment Finding Report'!$A$1:$K$25</definedName>
    <definedName name="_xlnm.Print_Area" localSheetId="0">'Special Requirements'!$A$1:$A$31</definedName>
    <definedName name="_xlnm.Print_Area" localSheetId="1">'Summary Report'!$A$1:$R$89</definedName>
    <definedName name="_xlnm.Print_Area" localSheetId="2">'Veoneer Questionnaire'!$A$1:$M$28</definedName>
    <definedName name="_xlnm.Print_Titles" localSheetId="3">'Assessment Finding Report'!$1:$4</definedName>
    <definedName name="_xlnm.Print_Titles" localSheetId="2">'Veoneer Questionnaire'!$1:$5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6" i="6" l="1"/>
  <c r="H27" i="6"/>
  <c r="H17" i="6"/>
  <c r="H18" i="6"/>
  <c r="H19" i="6"/>
  <c r="H20" i="6"/>
  <c r="H21" i="6"/>
  <c r="H22" i="6"/>
  <c r="H23" i="6"/>
  <c r="H24" i="6"/>
  <c r="H25" i="6"/>
  <c r="H26" i="6"/>
  <c r="H8" i="6"/>
  <c r="H9" i="6"/>
  <c r="H10" i="6"/>
  <c r="H11" i="6"/>
  <c r="H12" i="6"/>
  <c r="H13" i="6"/>
  <c r="H14" i="6"/>
  <c r="H15" i="6"/>
  <c r="H7" i="6"/>
  <c r="I28" i="6" l="1"/>
  <c r="L8" i="6" l="1"/>
  <c r="A8" i="6" s="1"/>
  <c r="L9" i="6"/>
  <c r="A9" i="6" s="1"/>
  <c r="L10" i="6"/>
  <c r="A10" i="6" s="1"/>
  <c r="L11" i="6"/>
  <c r="A11" i="6" s="1"/>
  <c r="L12" i="6"/>
  <c r="A12" i="6" s="1"/>
  <c r="L13" i="6"/>
  <c r="A13" i="6" s="1"/>
  <c r="L14" i="6"/>
  <c r="A14" i="6" s="1"/>
  <c r="L15" i="6"/>
  <c r="A15" i="6" s="1"/>
  <c r="L16" i="6"/>
  <c r="A16" i="6" s="1"/>
  <c r="L17" i="6"/>
  <c r="A17" i="6" s="1"/>
  <c r="L18" i="6"/>
  <c r="L19" i="6"/>
  <c r="A19" i="6" s="1"/>
  <c r="L20" i="6"/>
  <c r="A20" i="6" s="1"/>
  <c r="L21" i="6"/>
  <c r="A21" i="6" s="1"/>
  <c r="L22" i="6"/>
  <c r="L23" i="6"/>
  <c r="L24" i="6"/>
  <c r="L25" i="6"/>
  <c r="L26" i="6"/>
  <c r="L27" i="6"/>
  <c r="A27" i="6" s="1"/>
  <c r="L7" i="6"/>
  <c r="A7" i="6" s="1"/>
  <c r="H28" i="6"/>
  <c r="Q15" i="6"/>
  <c r="Q16" i="6"/>
  <c r="Q17" i="6"/>
  <c r="Q18" i="6"/>
  <c r="Q19" i="6"/>
  <c r="Q20" i="6"/>
  <c r="Q21" i="6"/>
  <c r="Q22" i="6"/>
  <c r="Q23" i="6"/>
  <c r="Q24" i="6"/>
  <c r="Q25" i="6"/>
  <c r="Q26" i="6"/>
  <c r="Q27" i="6"/>
  <c r="Q7" i="6"/>
  <c r="Q8" i="6"/>
  <c r="Q9" i="6"/>
  <c r="Q10" i="6"/>
  <c r="Q11" i="6"/>
  <c r="Q12" i="6"/>
  <c r="Q13" i="6"/>
  <c r="Q14" i="6"/>
  <c r="A18" i="6"/>
  <c r="P55" i="11"/>
  <c r="G57" i="11"/>
  <c r="K3" i="9"/>
  <c r="K2" i="9"/>
  <c r="K1" i="9"/>
  <c r="M1" i="6"/>
  <c r="M3" i="6"/>
  <c r="M2" i="6"/>
  <c r="J28" i="6"/>
  <c r="L51" i="11" s="1"/>
  <c r="P51" i="11" s="1"/>
  <c r="K28" i="6"/>
  <c r="L53" i="11" s="1"/>
  <c r="P53" i="11" s="1"/>
  <c r="F49" i="11"/>
  <c r="G61" i="11" s="1"/>
  <c r="K49" i="11"/>
  <c r="L61" i="11" s="1"/>
  <c r="A22" i="6" l="1"/>
  <c r="A23" i="6"/>
  <c r="A24" i="6"/>
  <c r="A25" i="6" s="1"/>
  <c r="P57" i="11"/>
  <c r="L28" i="6"/>
  <c r="L57" i="11"/>
  <c r="A26" i="6" l="1"/>
  <c r="C16" i="9" s="1" a="1"/>
  <c r="C16" i="9" s="1"/>
  <c r="C12" i="9" l="1" a="1"/>
  <c r="C12" i="9" s="1"/>
  <c r="C23" i="9" a="1"/>
  <c r="C23" i="9" s="1"/>
  <c r="D11" i="9"/>
  <c r="C9" i="9" a="1"/>
  <c r="C9" i="9" s="1"/>
  <c r="D18" i="9"/>
  <c r="D9" i="9"/>
  <c r="D6" i="9"/>
  <c r="D15" i="9"/>
  <c r="D13" i="9"/>
  <c r="B14" i="9" a="1"/>
  <c r="B14" i="9" s="1"/>
  <c r="B21" i="9" a="1"/>
  <c r="B21" i="9" s="1"/>
  <c r="C15" i="9" a="1"/>
  <c r="C15" i="9" s="1"/>
  <c r="B20" i="9" a="1"/>
  <c r="B20" i="9" s="1"/>
  <c r="C10" i="9" a="1"/>
  <c r="C10" i="9" s="1"/>
  <c r="D22" i="9"/>
  <c r="C25" i="9" a="1"/>
  <c r="C25" i="9" s="1"/>
  <c r="B16" i="9" a="1"/>
  <c r="B16" i="9" s="1"/>
  <c r="B19" i="9" a="1"/>
  <c r="B19" i="9" s="1"/>
  <c r="D10" i="9"/>
  <c r="D17" i="9"/>
  <c r="B10" i="9" a="1"/>
  <c r="B10" i="9" s="1"/>
  <c r="C19" i="9" a="1"/>
  <c r="C19" i="9" s="1"/>
  <c r="B15" i="9" a="1"/>
  <c r="B15" i="9" s="1"/>
  <c r="C21" i="9" a="1"/>
  <c r="C21" i="9" s="1"/>
  <c r="B18" i="9" a="1"/>
  <c r="B18" i="9" s="1"/>
  <c r="B8" i="9" a="1"/>
  <c r="B8" i="9" s="1"/>
  <c r="C17" i="9" a="1"/>
  <c r="C17" i="9" s="1"/>
  <c r="B11" i="9" a="1"/>
  <c r="B11" i="9" s="1"/>
  <c r="C8" i="9" a="1"/>
  <c r="C8" i="9" s="1"/>
  <c r="D12" i="9"/>
  <c r="D8" i="9"/>
  <c r="B6" i="9" a="1"/>
  <c r="B6" i="9" s="1"/>
  <c r="C11" i="9" a="1"/>
  <c r="C11" i="9" s="1"/>
  <c r="C6" i="9" a="1"/>
  <c r="C6" i="9" s="1"/>
  <c r="D20" i="9"/>
  <c r="C20" i="9" a="1"/>
  <c r="C20" i="9" s="1"/>
  <c r="D5" i="9"/>
  <c r="D16" i="9"/>
  <c r="C14" i="9" a="1"/>
  <c r="C14" i="9" s="1"/>
  <c r="B23" i="9" a="1"/>
  <c r="B23" i="9" s="1"/>
  <c r="D7" i="9"/>
  <c r="C13" i="9" a="1"/>
  <c r="C13" i="9" s="1"/>
  <c r="D21" i="9"/>
  <c r="D25" i="9"/>
  <c r="D19" i="9"/>
  <c r="D24" i="9"/>
  <c r="B24" i="9" a="1"/>
  <c r="B24" i="9" s="1"/>
  <c r="C24" i="9" a="1"/>
  <c r="C24" i="9" s="1"/>
  <c r="C7" i="9" a="1"/>
  <c r="C7" i="9" s="1"/>
  <c r="B7" i="9" a="1"/>
  <c r="B7" i="9" s="1"/>
  <c r="B22" i="9" a="1"/>
  <c r="B22" i="9" s="1"/>
  <c r="D14" i="9"/>
  <c r="B5" i="9"/>
  <c r="B13" i="9" a="1"/>
  <c r="B13" i="9" s="1"/>
  <c r="B9" i="9" a="1"/>
  <c r="B9" i="9" s="1"/>
  <c r="B17" i="9" a="1"/>
  <c r="B17" i="9" s="1"/>
  <c r="B25" i="9" a="1"/>
  <c r="B25" i="9" s="1"/>
  <c r="C5" i="9"/>
  <c r="B12" i="9" a="1"/>
  <c r="B12" i="9" s="1"/>
  <c r="C18" i="9" a="1"/>
  <c r="C18" i="9" s="1"/>
  <c r="C22" i="9" a="1"/>
  <c r="C22" i="9" s="1"/>
  <c r="D23"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Autoliv</author>
    <author>katarina.palmer</author>
    <author>Rainer Blache</author>
  </authors>
  <commentList>
    <comment ref="P2" authorId="0" shapeId="0" xr:uid="{00000000-0006-0000-0100-000001000000}">
      <text>
        <r>
          <rPr>
            <b/>
            <sz val="16"/>
            <color indexed="81"/>
            <rFont val="Arial"/>
            <family val="2"/>
          </rPr>
          <t xml:space="preserve">Date expressed according to ISO 8601:
YYYY-MM-DD, e.g. 2014-07-01 ; 2014-09-30
</t>
        </r>
      </text>
    </comment>
    <comment ref="D4" authorId="0" shapeId="0" xr:uid="{00000000-0006-0000-0100-000002000000}">
      <text>
        <r>
          <rPr>
            <sz val="12"/>
            <color indexed="81"/>
            <rFont val="Tahoma"/>
            <family val="2"/>
          </rPr>
          <t>Veoneer company or supplier name</t>
        </r>
      </text>
    </comment>
    <comment ref="D6" authorId="0" shapeId="0" xr:uid="{00000000-0006-0000-0100-000003000000}">
      <text>
        <r>
          <rPr>
            <sz val="12"/>
            <color indexed="81"/>
            <rFont val="Tahoma"/>
            <family val="2"/>
          </rPr>
          <t>Address of Veoneer company or supplier</t>
        </r>
      </text>
    </comment>
    <comment ref="D8" authorId="0" shapeId="0" xr:uid="{00000000-0006-0000-0100-000004000000}">
      <text>
        <r>
          <rPr>
            <sz val="12"/>
            <color indexed="81"/>
            <rFont val="Tahoma"/>
            <family val="2"/>
          </rPr>
          <t>Audited process(es) short description(s)
Describe here the Process Line with # and what kind of line.
E.g. Heat treatment line # 785 / Salt-quenching</t>
        </r>
      </text>
    </comment>
    <comment ref="D11" authorId="0" shapeId="0" xr:uid="{00000000-0006-0000-0100-000005000000}">
      <text>
        <r>
          <rPr>
            <sz val="12"/>
            <color indexed="81"/>
            <rFont val="Tahoma"/>
            <family val="2"/>
          </rPr>
          <t>Clear identification of audited products, e.g. product numbers (if applicable)</t>
        </r>
      </text>
    </comment>
    <comment ref="F13" authorId="1" shapeId="0" xr:uid="{00000000-0006-0000-0100-000006000000}">
      <text>
        <r>
          <rPr>
            <b/>
            <sz val="12"/>
            <color indexed="81"/>
            <rFont val="Arial"/>
            <family val="2"/>
          </rPr>
          <t xml:space="preserve">Enter valid certifications, such as 
IATF 16949; ISO9001: Quality Management
ISO 14001: Environmental Management
OHSAS18001: Occupational Health and Safety Management
ISO50001: energy Managemnt
ISO31000 Risk Management
ISO27001 IT Management
ISO26000 Social Responsibility </t>
        </r>
      </text>
    </comment>
    <comment ref="F15" authorId="0" shapeId="0" xr:uid="{00000000-0006-0000-0100-000007000000}">
      <text>
        <r>
          <rPr>
            <sz val="12"/>
            <color indexed="81"/>
            <rFont val="Tahoma"/>
            <family val="2"/>
          </rPr>
          <t>Total no. of  employees directly or indirectly related to the process (Fulfilled only by supplier Audits)</t>
        </r>
      </text>
    </comment>
    <comment ref="Q15" authorId="0" shapeId="0" xr:uid="{00000000-0006-0000-0100-000008000000}">
      <text>
        <r>
          <rPr>
            <sz val="12"/>
            <color indexed="81"/>
            <rFont val="Tahoma"/>
            <family val="2"/>
          </rPr>
          <t>No. of employees related to quality tasks of the process (Fulfilled only by supplier Audits)</t>
        </r>
      </text>
    </comment>
    <comment ref="F17" authorId="0" shapeId="0" xr:uid="{00000000-0006-0000-0100-000009000000}">
      <text>
        <r>
          <rPr>
            <sz val="12"/>
            <color indexed="81"/>
            <rFont val="Tahoma"/>
            <family val="2"/>
          </rPr>
          <t>e.g., BMW, DC, Ford, GM, VW, Bosch, GE or others</t>
        </r>
      </text>
    </comment>
    <comment ref="F19" authorId="0" shapeId="0" xr:uid="{00000000-0006-0000-0100-00000A000000}">
      <text>
        <r>
          <rPr>
            <sz val="12"/>
            <color indexed="81"/>
            <rFont val="Tahoma"/>
            <family val="2"/>
          </rPr>
          <t>e.g., Hosch, Arvedi, Benteler</t>
        </r>
      </text>
    </comment>
    <comment ref="D22" authorId="2" shapeId="0" xr:uid="{00000000-0006-0000-0100-00000B000000}">
      <text>
        <r>
          <rPr>
            <b/>
            <sz val="12"/>
            <color indexed="81"/>
            <rFont val="Arial"/>
            <family val="2"/>
          </rPr>
          <t>Date expressed according to ISO 8601:
YYYY-MM-DD, e.g. 2014-07-01 ; 2014-09-30</t>
        </r>
        <r>
          <rPr>
            <sz val="12"/>
            <color indexed="81"/>
            <rFont val="Arial"/>
            <family val="2"/>
          </rPr>
          <t xml:space="preserve">
</t>
        </r>
      </text>
    </comment>
    <comment ref="D24" authorId="2" shapeId="0" xr:uid="{00000000-0006-0000-0100-00000C000000}">
      <text>
        <r>
          <rPr>
            <b/>
            <sz val="12"/>
            <color indexed="81"/>
            <rFont val="Arial"/>
            <family val="2"/>
          </rPr>
          <t>Date expressed according to ISO 8601:
YYYY-MM-DD, e.g. 2014-07-01 ; 2014-09-30</t>
        </r>
        <r>
          <rPr>
            <sz val="12"/>
            <color indexed="81"/>
            <rFont val="Arial"/>
            <family val="2"/>
          </rPr>
          <t xml:space="preserve">
</t>
        </r>
      </text>
    </comment>
    <comment ref="D28" authorId="0" shapeId="0" xr:uid="{00000000-0006-0000-0100-00000D000000}">
      <text>
        <r>
          <rPr>
            <sz val="12"/>
            <color indexed="81"/>
            <rFont val="Tahoma"/>
            <family val="2"/>
          </rPr>
          <t>Mark applicable reason with "X"</t>
        </r>
      </text>
    </comment>
    <comment ref="D36" authorId="0" shapeId="0" xr:uid="{00000000-0006-0000-0100-00000E000000}">
      <text>
        <r>
          <rPr>
            <sz val="12"/>
            <color indexed="81"/>
            <rFont val="Tahoma"/>
            <family val="2"/>
          </rPr>
          <t xml:space="preserve">Lead Auditor
Co-Auditor
</t>
        </r>
        <r>
          <rPr>
            <sz val="12"/>
            <color indexed="10"/>
            <rFont val="Tahoma"/>
            <family val="2"/>
          </rPr>
          <t>(new line:
  &lt;alt&gt;&lt;return&gt;)</t>
        </r>
        <r>
          <rPr>
            <sz val="12"/>
            <color indexed="81"/>
            <rFont val="Tahoma"/>
            <family val="2"/>
          </rPr>
          <t xml:space="preserve">  </t>
        </r>
      </text>
    </comment>
    <comment ref="I36" authorId="2" shapeId="0" xr:uid="{00000000-0006-0000-0100-00000F000000}">
      <text>
        <r>
          <rPr>
            <b/>
            <sz val="11"/>
            <color indexed="81"/>
            <rFont val="Arial"/>
            <family val="2"/>
          </rPr>
          <t xml:space="preserve">additional auditors if applicable
</t>
        </r>
        <r>
          <rPr>
            <sz val="11"/>
            <color indexed="81"/>
            <rFont val="Arial"/>
            <family val="2"/>
          </rPr>
          <t xml:space="preserve">
</t>
        </r>
      </text>
    </comment>
    <comment ref="O36" authorId="2" shapeId="0" xr:uid="{00000000-0006-0000-0100-000010000000}">
      <text>
        <r>
          <rPr>
            <b/>
            <sz val="11"/>
            <color indexed="81"/>
            <rFont val="Arial"/>
            <family val="2"/>
          </rPr>
          <t>Contact data: Phone No, e-mail adress</t>
        </r>
        <r>
          <rPr>
            <sz val="11"/>
            <color indexed="81"/>
            <rFont val="Arial"/>
            <family val="2"/>
          </rPr>
          <t xml:space="preserve">
</t>
        </r>
      </text>
    </comment>
    <comment ref="D39" authorId="0" shapeId="0" xr:uid="{00000000-0006-0000-0100-000011000000}">
      <text>
        <r>
          <rPr>
            <sz val="12"/>
            <color indexed="81"/>
            <rFont val="Tahoma"/>
            <family val="2"/>
          </rPr>
          <t>Process Manager
others</t>
        </r>
        <r>
          <rPr>
            <sz val="8"/>
            <color indexed="81"/>
            <rFont val="Tahoma"/>
            <family val="2"/>
          </rPr>
          <t xml:space="preserve">
</t>
        </r>
        <r>
          <rPr>
            <sz val="12"/>
            <color indexed="10"/>
            <rFont val="Tahoma"/>
            <family val="2"/>
          </rPr>
          <t xml:space="preserve">(new line:
  &lt;alt&gt;&lt;return&gt;)  </t>
        </r>
      </text>
    </comment>
    <comment ref="I39" authorId="2" shapeId="0" xr:uid="{00000000-0006-0000-0100-000012000000}">
      <text>
        <r>
          <rPr>
            <b/>
            <sz val="11"/>
            <color indexed="81"/>
            <rFont val="Arial"/>
            <family val="2"/>
          </rPr>
          <t xml:space="preserve">additional participants
 if applicable
</t>
        </r>
        <r>
          <rPr>
            <sz val="11"/>
            <color indexed="81"/>
            <rFont val="Arial"/>
            <family val="2"/>
          </rPr>
          <t xml:space="preserve">
</t>
        </r>
      </text>
    </comment>
    <comment ref="O39" authorId="2" shapeId="0" xr:uid="{00000000-0006-0000-0100-000013000000}">
      <text>
        <r>
          <rPr>
            <b/>
            <sz val="11"/>
            <color indexed="81"/>
            <rFont val="Arial"/>
            <family val="2"/>
          </rPr>
          <t>Contact data: Phone No, e-mail adress</t>
        </r>
        <r>
          <rPr>
            <sz val="11"/>
            <color indexed="81"/>
            <rFont val="Arial"/>
            <family val="2"/>
          </rPr>
          <t xml:space="preserve">
</t>
        </r>
      </text>
    </comment>
    <comment ref="G61" authorId="1" shapeId="0" xr:uid="{00000000-0006-0000-0100-000014000000}">
      <text>
        <r>
          <rPr>
            <b/>
            <sz val="8"/>
            <color indexed="81"/>
            <rFont val="Tahoma"/>
            <family val="2"/>
          </rPr>
          <t>If the corrective actions are implemented within 90 days from end date of site assessment, Audit Result can be changed.</t>
        </r>
        <r>
          <rPr>
            <sz val="8"/>
            <color indexed="81"/>
            <rFont val="Tahoma"/>
            <family val="2"/>
          </rPr>
          <t xml:space="preserve">
</t>
        </r>
      </text>
    </comment>
    <comment ref="G64" authorId="1" shapeId="0" xr:uid="{00000000-0006-0000-0100-000015000000}">
      <text>
        <r>
          <rPr>
            <b/>
            <sz val="8"/>
            <color indexed="81"/>
            <rFont val="Tahoma"/>
            <family val="2"/>
          </rPr>
          <t>Date format: DD-MMM-YY</t>
        </r>
        <r>
          <rPr>
            <sz val="8"/>
            <color indexed="81"/>
            <rFont val="Tahoma"/>
            <family val="2"/>
          </rPr>
          <t xml:space="preserve">
</t>
        </r>
      </text>
    </comment>
    <comment ref="L64" authorId="1" shapeId="0" xr:uid="{00000000-0006-0000-0100-000016000000}">
      <text>
        <r>
          <rPr>
            <b/>
            <sz val="8"/>
            <color indexed="81"/>
            <rFont val="Tahoma"/>
            <family val="2"/>
          </rPr>
          <t>Date format: DD-MMM-YY</t>
        </r>
        <r>
          <rPr>
            <sz val="8"/>
            <color indexed="81"/>
            <rFont val="Tahoma"/>
            <family val="2"/>
          </rPr>
          <t xml:space="preserve">
</t>
        </r>
      </text>
    </comment>
    <comment ref="P64" authorId="1" shapeId="0" xr:uid="{00000000-0006-0000-0100-000017000000}">
      <text>
        <r>
          <rPr>
            <b/>
            <sz val="8"/>
            <color indexed="81"/>
            <rFont val="Tahoma"/>
            <family val="2"/>
          </rPr>
          <t>Result is OK if no findings or if all findings are closed within 90 days</t>
        </r>
        <r>
          <rPr>
            <sz val="8"/>
            <color indexed="81"/>
            <rFont val="Tahoma"/>
            <family val="2"/>
          </rPr>
          <t xml:space="preserve">
</t>
        </r>
      </text>
    </comment>
    <comment ref="D70" authorId="0" shapeId="0" xr:uid="{00000000-0006-0000-0100-000018000000}">
      <text>
        <r>
          <rPr>
            <sz val="12"/>
            <color indexed="81"/>
            <rFont val="Tahoma"/>
            <family val="2"/>
          </rPr>
          <t>Comment on main areas of  improvement !</t>
        </r>
      </text>
    </comment>
    <comment ref="D78" authorId="0" shapeId="0" xr:uid="{00000000-0006-0000-0100-000019000000}">
      <text>
        <r>
          <rPr>
            <sz val="12"/>
            <color indexed="81"/>
            <rFont val="Tahoma"/>
            <family val="2"/>
          </rPr>
          <t>Highlight "Best Practice" areas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Rainer Blache</author>
    <author>katarina.palmer</author>
  </authors>
  <commentList>
    <comment ref="H4" authorId="0" shapeId="0" xr:uid="{00000000-0006-0000-0200-000001000000}">
      <text>
        <r>
          <rPr>
            <b/>
            <sz val="14"/>
            <color indexed="81"/>
            <rFont val="Arial"/>
            <family val="2"/>
          </rPr>
          <t>1.) Mark applicable reason with "X" and 
delete  the other one to change the black color
2.) If the question is not applicable to the process, then the assessor shall
place ''X'' in the "NO''  column</t>
        </r>
      </text>
    </comment>
    <comment ref="M4" authorId="0" shapeId="0" xr:uid="{00000000-0006-0000-0200-000002000000}">
      <text>
        <r>
          <rPr>
            <b/>
            <sz val="14"/>
            <color indexed="81"/>
            <rFont val="Arial"/>
            <family val="2"/>
          </rPr>
          <t>S:
If the observed evidence is in compliance to the question, the assessor shall note the evidence in the "Findings/Remarks" column and leave the check mark as it is. ( Default setting) 
NS:
If the observed evidence is not in compliance to the question, then the assessor shall note the non-compliance in the "Findings/Remarks" column and place 'X'  in the "Not Satisfactory" column.
NIA:
Where nonconforming product is identified in the assessment of a given question the assessor shall place 'X' in the "Needs ImmediateAction" (NIA) column. NIA requires immediate containment of suspect product.</t>
        </r>
      </text>
    </comment>
    <comment ref="J6" authorId="1" shapeId="0" xr:uid="{00000000-0006-0000-0200-000003000000}">
      <text>
        <r>
          <rPr>
            <b/>
            <sz val="12"/>
            <color indexed="81"/>
            <rFont val="Arial"/>
            <family val="2"/>
          </rPr>
          <t>Need immediate Action</t>
        </r>
        <r>
          <rPr>
            <sz val="12"/>
            <color indexed="81"/>
            <rFont val="Arial"/>
            <family val="2"/>
          </rPr>
          <t xml:space="preserve">
</t>
        </r>
      </text>
    </comment>
    <comment ref="K6" authorId="1" shapeId="0" xr:uid="{00000000-0006-0000-0200-000004000000}">
      <text>
        <r>
          <rPr>
            <b/>
            <sz val="12"/>
            <color indexed="81"/>
            <rFont val="Arial"/>
            <family val="2"/>
          </rPr>
          <t>Not satisfactory</t>
        </r>
        <r>
          <rPr>
            <sz val="8"/>
            <color indexed="81"/>
            <rFont val="Tahoma"/>
            <family val="2"/>
          </rPr>
          <t xml:space="preserve">
</t>
        </r>
      </text>
    </comment>
    <comment ref="L6" authorId="1" shapeId="0" xr:uid="{00000000-0006-0000-0200-000005000000}">
      <text>
        <r>
          <rPr>
            <b/>
            <sz val="12"/>
            <color indexed="81"/>
            <rFont val="Arial"/>
            <family val="2"/>
          </rPr>
          <t>Satisfactory</t>
        </r>
        <r>
          <rPr>
            <sz val="8"/>
            <color indexed="81"/>
            <rFont val="Tahoma"/>
            <family val="2"/>
          </rPr>
          <t xml:space="preserve">
</t>
        </r>
      </text>
    </comment>
  </commentList>
</comments>
</file>

<file path=xl/sharedStrings.xml><?xml version="1.0" encoding="utf-8"?>
<sst xmlns="http://schemas.openxmlformats.org/spreadsheetml/2006/main" count="225" uniqueCount="173">
  <si>
    <t>yes</t>
  </si>
  <si>
    <t>no</t>
  </si>
  <si>
    <t>Auditor(s):</t>
  </si>
  <si>
    <t>Date, Auditor signature</t>
  </si>
  <si>
    <t>Improvement Areas:</t>
  </si>
  <si>
    <t>Products:</t>
  </si>
  <si>
    <t>Address:</t>
  </si>
  <si>
    <t>Company:</t>
  </si>
  <si>
    <t>Audit reason:</t>
  </si>
  <si>
    <t>Other:</t>
  </si>
  <si>
    <t>Review</t>
  </si>
  <si>
    <t>Go See</t>
  </si>
  <si>
    <t>Process:</t>
  </si>
  <si>
    <t>Dev.
No.</t>
  </si>
  <si>
    <t>Quest.
No.</t>
  </si>
  <si>
    <t>Section</t>
  </si>
  <si>
    <t>Question Items</t>
  </si>
  <si>
    <t>Audited</t>
  </si>
  <si>
    <t>Findings / Remarks</t>
  </si>
  <si>
    <t>Review/Go See</t>
  </si>
  <si>
    <t>R</t>
  </si>
  <si>
    <t>G</t>
  </si>
  <si>
    <t xml:space="preserve"> </t>
  </si>
  <si>
    <t>Is attention paid that the operation with heat treated parts is not allowed to be at the same location as the operation with non-heat treated parts?</t>
  </si>
  <si>
    <t>Review deburring requirements and see location if deburring is part of the process</t>
  </si>
  <si>
    <t>Go to the worksite</t>
  </si>
  <si>
    <t>In the event there are multiple containers (pallets, tubs, totes, bins) is there a process in place to ensure that all the material has been taken into account and has been processed?</t>
  </si>
  <si>
    <t>Verify lot quantity, box count, lot weight, shipping records to ensure documentation is consistent</t>
  </si>
  <si>
    <t>Review procedure for identifying product, go to the worksite to verify</t>
  </si>
  <si>
    <t>Total</t>
  </si>
  <si>
    <t>Review PFMEA for implementation of actions</t>
  </si>
  <si>
    <t>NIA</t>
  </si>
  <si>
    <t>NS</t>
  </si>
  <si>
    <t>S</t>
  </si>
  <si>
    <t>Process Specific</t>
  </si>
  <si>
    <t>Special Process:</t>
  </si>
  <si>
    <t>Document part number, process number, machine number etc. that has been audited in the findings/remarks column for traceability and future follow-up.</t>
  </si>
  <si>
    <t>Dev.   No.</t>
  </si>
  <si>
    <t>Audit Question No.</t>
  </si>
  <si>
    <t>Finding / Improvement potential</t>
  </si>
  <si>
    <t>Rat-
ing</t>
  </si>
  <si>
    <t>Corrective action</t>
  </si>
  <si>
    <t>Responsible</t>
  </si>
  <si>
    <t>PDCA</t>
  </si>
  <si>
    <t>x</t>
  </si>
  <si>
    <t>Special Process Requirements for Heat Treat Processes</t>
  </si>
  <si>
    <t>This document shall be the basis for assessing the heat treat process of the supplier; or at the sub-supplier, if the heat treat process is out-sourced.</t>
  </si>
  <si>
    <r>
      <t>Assessment Criteria</t>
    </r>
    <r>
      <rPr>
        <sz val="14"/>
        <rFont val="Arial"/>
        <family val="2"/>
      </rPr>
      <t xml:space="preserve">: </t>
    </r>
  </si>
  <si>
    <t xml:space="preserve">Suppliers with heat treat processes shall comply with the requirements of the AIAG CQI-9* Special Process: Heat Treat System Assessment. </t>
  </si>
  <si>
    <t>*The AIAG document can be obtained at www.aiag.org</t>
  </si>
  <si>
    <t>Root Cause</t>
  </si>
  <si>
    <t>Follow-up / Comments / References</t>
  </si>
  <si>
    <r>
      <t xml:space="preserve">Planned Correction
Date
</t>
    </r>
    <r>
      <rPr>
        <sz val="10"/>
        <rFont val="Arial Narrow"/>
        <family val="2"/>
      </rPr>
      <t>(DD-MMM-YYYY)</t>
    </r>
  </si>
  <si>
    <r>
      <t xml:space="preserve">Final Completion
Date
</t>
    </r>
    <r>
      <rPr>
        <sz val="10"/>
        <rFont val="Arial Narrow"/>
        <family val="2"/>
      </rPr>
      <t>(DD-MMM-YYYY)</t>
    </r>
  </si>
  <si>
    <t>Can the surface treater clearly see if the parts have been heat treated?</t>
  </si>
  <si>
    <t>Total number of employees:</t>
  </si>
  <si>
    <t>Employees working in Quality Dpt:</t>
  </si>
  <si>
    <t>Main customer(s):</t>
  </si>
  <si>
    <t>Participants and position:</t>
  </si>
  <si>
    <t>Best Practice Areas:</t>
  </si>
  <si>
    <t>Date, Process Manager signature</t>
  </si>
  <si>
    <t>Assessment Date</t>
  </si>
  <si>
    <t>Assessment No./Year:</t>
  </si>
  <si>
    <t>AIAG CQI-9
Assessment date</t>
  </si>
  <si>
    <t>Previous Assessment date:</t>
  </si>
  <si>
    <t>Assessment Date:</t>
  </si>
  <si>
    <t>Heat Treatment Assessment 
- Questionnaire -</t>
  </si>
  <si>
    <t>- Assessment Finding Report (AFR) -</t>
  </si>
  <si>
    <t>Assessment No. / Year:</t>
  </si>
  <si>
    <t>Assessment date:</t>
  </si>
  <si>
    <t>Sub-supplier:</t>
  </si>
  <si>
    <t>Sub-supplier Assessment?</t>
  </si>
  <si>
    <t>Initial audit for new supplier</t>
  </si>
  <si>
    <t>Initial audit for new process</t>
  </si>
  <si>
    <t>Audit due to quality incident</t>
  </si>
  <si>
    <t>Audit due to process change (e.g. relocation)</t>
  </si>
  <si>
    <t>Job Audit: Failed?</t>
  </si>
  <si>
    <t>NO</t>
  </si>
  <si>
    <t>CQI-9 assessment</t>
  </si>
  <si>
    <t>Action plan required:</t>
  </si>
  <si>
    <t>Total:</t>
  </si>
  <si>
    <t>Audit Date:</t>
  </si>
  <si>
    <t>Needs Immediate Action:</t>
  </si>
  <si>
    <t>Not Satisfactory:</t>
  </si>
  <si>
    <t>Comments:</t>
  </si>
  <si>
    <t>OK</t>
  </si>
  <si>
    <t>NOK</t>
  </si>
  <si>
    <t>Result:</t>
  </si>
  <si>
    <t>Finding/Rating</t>
  </si>
  <si>
    <t>Corrective actions to be completed (Audit date + 90 days):</t>
  </si>
  <si>
    <t>Corr. Actions completed:</t>
  </si>
  <si>
    <t>X</t>
  </si>
  <si>
    <t>Self assessment</t>
  </si>
  <si>
    <t>No of findings/ratings</t>
  </si>
  <si>
    <t>YES</t>
  </si>
  <si>
    <t>Are heat treated parts clearly identified (by different containers, different lids, plastic foil)?</t>
  </si>
  <si>
    <t>Main rawmaterial supplier used:</t>
  </si>
  <si>
    <t>at the latest:</t>
  </si>
  <si>
    <t>◔</t>
  </si>
  <si>
    <t>◑</t>
  </si>
  <si>
    <t>◕</t>
  </si>
  <si>
    <t>●</t>
  </si>
  <si>
    <t>at</t>
  </si>
  <si>
    <t>Furnace process parameter control</t>
  </si>
  <si>
    <t>Is there a system in place and documented to warranty that only EMPTY, CLEAN and NON DAMAGED containers, bins, etc. are used to receive the Heat Treated parts?</t>
  </si>
  <si>
    <t>Is there properly “Visual Management” techniques implemented through the process ? Stock areas identification, Containers identification, Material Flow, areas for containers / bins control, red bins, scrap, material status,… etc.</t>
  </si>
  <si>
    <t>Review procedure and go to the worksite to verify</t>
  </si>
  <si>
    <t>Is there a system to warranty that the parts goes into hardening oven homogenously avoiding too much parts together or hooked on conveyor system?</t>
  </si>
  <si>
    <t>Review load / speed of the furnace used by P/N or program</t>
  </si>
  <si>
    <t>Is it checked that due to parts geometry, these can not be hooked on the conveyor in order to avoid too much time between hardening to quenching operation?</t>
  </si>
  <si>
    <t>Review workinstruction / set up instruction / process parameter definition / validation results</t>
  </si>
  <si>
    <t xml:space="preserve">Is there a set up process defined and in place, which ensure that for specific P/N / furnace / raw material the approved process parameters will be used only? </t>
  </si>
  <si>
    <t>Is the program, containing the process parameters, locked and only qualified operator is able to modify after validation?</t>
  </si>
  <si>
    <t>Is a system in place to ensure that only heat treated parts will be handled and inspected within area of heat treatment (except loading area)?</t>
  </si>
  <si>
    <t>Go to the worksite / review control plan and workinstruction</t>
  </si>
  <si>
    <t>Is a system in place to ensure that every part which was taken out of the process flow – will be scrapped? Or a system in place to ensure correct handling of inspected parts - back into process flow / production?</t>
  </si>
  <si>
    <t>Inspection / 
Eddy current system
ECS</t>
  </si>
  <si>
    <t>Is the ECS considered within P-FMEA and in case of need (RPN) actions defined and implemented?</t>
  </si>
  <si>
    <t>Is there a process specified and documented for calibration of the eddy current system (ECS)?</t>
  </si>
  <si>
    <t>Review instruction and go to the worksite</t>
  </si>
  <si>
    <t>Includes the process for calibration based on every rawmaterial batch and based on OK and NOK samples?</t>
  </si>
  <si>
    <t>Is the ECS (itself) covered, to ensure that no parts could be add or remove directly before or after ECS?</t>
  </si>
  <si>
    <t xml:space="preserve">Is ECS used to check the hardness in the parts”? </t>
  </si>
  <si>
    <t>Review control plan / instruction and go to the worksite</t>
  </si>
  <si>
    <t>Is a system in place to ensure that the parts could not fall out of process / process lines / box? (e.g. by a cover cover)</t>
  </si>
  <si>
    <r>
      <t xml:space="preserve">A. Manufacturing Process
</t>
    </r>
    <r>
      <rPr>
        <sz val="20"/>
        <rFont val="Arial"/>
        <family val="2"/>
      </rPr>
      <t xml:space="preserve">     A1 - Special Process Heat Treat</t>
    </r>
  </si>
  <si>
    <t>A1.1</t>
  </si>
  <si>
    <t>A1.2</t>
  </si>
  <si>
    <t>A1.3</t>
  </si>
  <si>
    <t>A1.4</t>
  </si>
  <si>
    <t>A1.5</t>
  </si>
  <si>
    <t>A1.6</t>
  </si>
  <si>
    <t>A1.7</t>
  </si>
  <si>
    <t>A1.8</t>
  </si>
  <si>
    <t>A1.9</t>
  </si>
  <si>
    <t>A1.10</t>
  </si>
  <si>
    <t>A1.11</t>
  </si>
  <si>
    <t>A1.12</t>
  </si>
  <si>
    <t>A1.13</t>
  </si>
  <si>
    <t>A1.14</t>
  </si>
  <si>
    <t>A1.15</t>
  </si>
  <si>
    <t>A1.16</t>
  </si>
  <si>
    <t>A1.17</t>
  </si>
  <si>
    <t>A1.18</t>
  </si>
  <si>
    <t>A1.19</t>
  </si>
  <si>
    <t>A1.20</t>
  </si>
  <si>
    <t>A1.21</t>
  </si>
  <si>
    <t xml:space="preserve">Quality Certifications: </t>
  </si>
  <si>
    <r>
      <t xml:space="preserve">Deburring of parts only after heat treatment? 
If it is necessary to deburr the parts </t>
    </r>
    <r>
      <rPr>
        <u/>
        <sz val="12"/>
        <rFont val="Arial"/>
        <family val="2"/>
      </rPr>
      <t>before</t>
    </r>
    <r>
      <rPr>
        <sz val="12"/>
        <rFont val="Arial"/>
        <family val="2"/>
      </rPr>
      <t xml:space="preserve"> heat treatment, is the de-burring process separated and away from the heat treat process”?</t>
    </r>
  </si>
  <si>
    <t xml:space="preserve">Is there a flow system specified and documented for containers, bins, etc, to warranty that containers used before Heat Treatment are not used to receive Heat Treated parts? (clear splitt between soft / heat treated part handling)
</t>
  </si>
  <si>
    <t>NIA = "Needs Immediate Action"
NS = Not Satisfactory
S = Satisfactory</t>
  </si>
  <si>
    <t>Date / Author</t>
  </si>
  <si>
    <t>Approver</t>
  </si>
  <si>
    <t>Modification</t>
  </si>
  <si>
    <t>Purpose</t>
  </si>
  <si>
    <t>Distribution</t>
  </si>
  <si>
    <t>VS069 Special Process Assessment 
Heat Treatment 
- Summary Report -</t>
  </si>
  <si>
    <t>Has the Veoneer Master PFMEA for Heat Treat been reviewed and implemented into the suppliers PFMEA process ?</t>
  </si>
  <si>
    <t>Review Qualification matrix / Work instruction
Go and See implementation on shopfloor / kind of locking system in place</t>
  </si>
  <si>
    <t>04-01-2018 /
Dennis Nielsen</t>
  </si>
  <si>
    <t>Steve Brohm</t>
  </si>
  <si>
    <t xml:space="preserve">First Version Release
Separately controlled (not tied to same version AS 69).
</t>
  </si>
  <si>
    <t>Audit Summary: CQI-9 Assessment and Veoneer Questions</t>
  </si>
  <si>
    <t>Veoneer Questions</t>
  </si>
  <si>
    <t>Additionally, completion of the Appendix A: Process Audit Report with Veoneer specific questions concerning heat treated parts is required.</t>
  </si>
  <si>
    <t xml:space="preserve">The requirements will include the completion of the Heat Treat Summary Report, the Veoneer Process Audit Questionnaire, Process Audit Findings and attachment of the CQI-9 Assessment, including Section 4 Job Audit. </t>
  </si>
  <si>
    <t xml:space="preserve">Action plans based on findings of “Not Satisfactory” or “Needs Immediate Action” shall be documented with expected timing to completion and provided to the Veoneer auditor and buyer. </t>
  </si>
  <si>
    <t>Veoneer may also decide to complete an onsite CQI-9 assessment at the process site.</t>
  </si>
  <si>
    <t>Specifically a new heat treat source to Veoneer should expect to have an onsite assessment of the process.</t>
  </si>
  <si>
    <t>Completion of an VS002 and the requirements of Appendix A, including the CQI-9 assessment for heat treat suppliers, will be required.</t>
  </si>
  <si>
    <t>This assessment should be completed and provided to Veoneer prior to the scheduling of an on-site VS002 assessment.</t>
  </si>
  <si>
    <t>The supplier will provide an annual updated CQI-9 assessment to the Veoneer Auditor and Purchasing Buyer to provide input to the Veoneer Supplier Board. 
In case of "Needs Immediate Action" findings, the report must be provided to Veoneer within 24 hours of the audit date.</t>
  </si>
  <si>
    <t>Assessments will be attached in the Quality section of Supplier Board.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</si>
</sst>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409]d/mmm/yy;@"/>
    <numFmt numFmtId="166" formatCode="yyyy\-mm\-dd"/>
  </numFmts>
  <fonts count="57">
    <font>
      <sz val="10"/>
      <name val="Arial"/>
    </font>
    <font>
      <sz val="10"/>
      <name val="Arial"/>
      <family val="2"/>
    </font>
    <font>
      <b/>
      <sz val="10"/>
      <name val="Arial"/>
      <family val="2"/>
    </font>
    <font>
      <sz val="11"/>
      <name val="Arial"/>
      <family val="2"/>
    </font>
    <font>
      <b/>
      <sz val="11"/>
      <name val="Arial"/>
      <family val="2"/>
    </font>
    <font>
      <b/>
      <sz val="12"/>
      <name val="Arial"/>
      <family val="2"/>
    </font>
    <font>
      <sz val="12"/>
      <name val="Arial"/>
      <family val="2"/>
    </font>
    <font>
      <sz val="8"/>
      <name val="Arial"/>
      <family val="2"/>
    </font>
    <font>
      <sz val="10"/>
      <name val="Arial"/>
      <family val="2"/>
    </font>
    <font>
      <b/>
      <sz val="8"/>
      <name val="Arial"/>
      <family val="2"/>
    </font>
    <font>
      <b/>
      <sz val="14"/>
      <color indexed="8"/>
      <name val="Arial"/>
      <family val="2"/>
    </font>
    <font>
      <sz val="12"/>
      <color indexed="81"/>
      <name val="Tahoma"/>
      <family val="2"/>
    </font>
    <font>
      <i/>
      <sz val="10"/>
      <color indexed="10"/>
      <name val="Arial"/>
      <family val="2"/>
    </font>
    <font>
      <sz val="11"/>
      <name val="Arial"/>
      <family val="2"/>
    </font>
    <font>
      <i/>
      <sz val="12"/>
      <color indexed="10"/>
      <name val="Arial"/>
      <family val="2"/>
    </font>
    <font>
      <b/>
      <sz val="14"/>
      <name val="Arial"/>
      <family val="2"/>
    </font>
    <font>
      <b/>
      <sz val="12"/>
      <color indexed="8"/>
      <name val="Arial"/>
      <family val="2"/>
    </font>
    <font>
      <sz val="8"/>
      <color indexed="8"/>
      <name val="Arial"/>
      <family val="2"/>
    </font>
    <font>
      <sz val="8"/>
      <name val="Arial"/>
      <family val="2"/>
    </font>
    <font>
      <b/>
      <sz val="22"/>
      <name val="Arial"/>
      <family val="2"/>
    </font>
    <font>
      <b/>
      <sz val="20"/>
      <name val="Arial"/>
      <family val="2"/>
    </font>
    <font>
      <b/>
      <sz val="11"/>
      <color indexed="8"/>
      <name val="Arial"/>
      <family val="2"/>
    </font>
    <font>
      <sz val="16"/>
      <name val="Arial"/>
      <family val="2"/>
    </font>
    <font>
      <sz val="20"/>
      <name val="Arial"/>
      <family val="2"/>
    </font>
    <font>
      <i/>
      <sz val="16"/>
      <color indexed="10"/>
      <name val="Arial"/>
      <family val="2"/>
    </font>
    <font>
      <sz val="12"/>
      <color indexed="12"/>
      <name val="Arial"/>
      <family val="2"/>
    </font>
    <font>
      <i/>
      <sz val="9"/>
      <color indexed="17"/>
      <name val="Arial"/>
      <family val="2"/>
    </font>
    <font>
      <sz val="10"/>
      <name val="Arial Narrow"/>
      <family val="2"/>
    </font>
    <font>
      <b/>
      <sz val="12"/>
      <name val="Arial"/>
      <family val="2"/>
    </font>
    <font>
      <sz val="12"/>
      <name val="Times New Roman"/>
      <family val="1"/>
    </font>
    <font>
      <sz val="12"/>
      <name val="MS Sans"/>
    </font>
    <font>
      <sz val="14"/>
      <name val="Arial"/>
      <family val="2"/>
    </font>
    <font>
      <u/>
      <sz val="14"/>
      <name val="Arial"/>
      <family val="2"/>
    </font>
    <font>
      <sz val="10"/>
      <color indexed="8"/>
      <name val="Arial"/>
      <family val="2"/>
    </font>
    <font>
      <b/>
      <sz val="20"/>
      <color indexed="8"/>
      <name val="Arial"/>
      <family val="2"/>
    </font>
    <font>
      <sz val="8"/>
      <color indexed="81"/>
      <name val="Tahoma"/>
      <family val="2"/>
    </font>
    <font>
      <b/>
      <sz val="8"/>
      <color indexed="81"/>
      <name val="Tahoma"/>
      <family val="2"/>
    </font>
    <font>
      <sz val="14"/>
      <color indexed="52"/>
      <name val="Arial"/>
      <family val="2"/>
    </font>
    <font>
      <sz val="11"/>
      <color indexed="8"/>
      <name val="Arial"/>
      <family val="2"/>
    </font>
    <font>
      <sz val="12"/>
      <color indexed="8"/>
      <name val="Arial"/>
      <family val="2"/>
    </font>
    <font>
      <sz val="9"/>
      <color indexed="8"/>
      <name val="Arial"/>
      <family val="2"/>
    </font>
    <font>
      <sz val="12"/>
      <color indexed="10"/>
      <name val="Tahoma"/>
      <family val="2"/>
    </font>
    <font>
      <u/>
      <sz val="12"/>
      <name val="Arial"/>
      <family val="2"/>
    </font>
    <font>
      <b/>
      <u/>
      <sz val="12"/>
      <name val="Arial"/>
      <family val="2"/>
    </font>
    <font>
      <u/>
      <sz val="10"/>
      <name val="Arial"/>
      <family val="2"/>
    </font>
    <font>
      <b/>
      <sz val="12"/>
      <color indexed="81"/>
      <name val="Arial"/>
      <family val="2"/>
    </font>
    <font>
      <sz val="12"/>
      <color indexed="81"/>
      <name val="Arial"/>
      <family val="2"/>
    </font>
    <font>
      <b/>
      <i/>
      <sz val="8"/>
      <color indexed="8"/>
      <name val="Arial"/>
      <family val="2"/>
    </font>
    <font>
      <sz val="22"/>
      <name val="Lucida Sans Unicode"/>
      <family val="2"/>
    </font>
    <font>
      <sz val="36"/>
      <name val="Lucida Sans Unicode"/>
      <family val="2"/>
    </font>
    <font>
      <b/>
      <i/>
      <sz val="8"/>
      <name val="Arial"/>
      <family val="2"/>
    </font>
    <font>
      <b/>
      <sz val="11"/>
      <color indexed="81"/>
      <name val="Arial"/>
      <family val="2"/>
    </font>
    <font>
      <sz val="11"/>
      <color indexed="81"/>
      <name val="Arial"/>
      <family val="2"/>
    </font>
    <font>
      <b/>
      <sz val="16"/>
      <color indexed="81"/>
      <name val="Arial"/>
      <family val="2"/>
    </font>
    <font>
      <i/>
      <sz val="14"/>
      <name val="Arial"/>
      <family val="2"/>
    </font>
    <font>
      <b/>
      <sz val="14"/>
      <color indexed="81"/>
      <name val="Arial"/>
      <family val="2"/>
    </font>
    <font>
      <sz val="12"/>
      <color rgb="FFFF0000"/>
      <name val="Arial"/>
      <family val="2"/>
    </font>
  </fonts>
  <fills count="6">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22"/>
        <bgColor indexed="64"/>
      </patternFill>
    </fill>
    <fill>
      <patternFill patternType="solid">
        <fgColor rgb="FFFFFFCC"/>
        <bgColor indexed="64"/>
      </patternFill>
    </fill>
  </fills>
  <borders count="56">
    <border>
      <left/>
      <right/>
      <top/>
      <bottom/>
      <diagonal/>
    </border>
    <border>
      <left/>
      <right/>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s>
  <cellStyleXfs count="4">
    <xf numFmtId="0" fontId="0" fillId="0" borderId="0"/>
    <xf numFmtId="0" fontId="1" fillId="0" borderId="0"/>
    <xf numFmtId="0" fontId="1" fillId="0" borderId="0"/>
    <xf numFmtId="0" fontId="3" fillId="0" borderId="0"/>
  </cellStyleXfs>
  <cellXfs count="460">
    <xf numFmtId="0" fontId="0" fillId="0" borderId="0" xfId="0"/>
    <xf numFmtId="0" fontId="6" fillId="0" borderId="0" xfId="1" applyFont="1" applyBorder="1" applyAlignment="1" applyProtection="1"/>
    <xf numFmtId="0" fontId="6" fillId="0" borderId="1" xfId="1" applyFont="1" applyBorder="1" applyAlignment="1" applyProtection="1"/>
    <xf numFmtId="0" fontId="6" fillId="0" borderId="2" xfId="1" applyFont="1" applyBorder="1" applyAlignment="1" applyProtection="1"/>
    <xf numFmtId="0" fontId="1" fillId="0" borderId="0" xfId="1" applyAlignment="1" applyProtection="1">
      <alignment vertical="center"/>
    </xf>
    <xf numFmtId="0" fontId="6" fillId="0" borderId="0" xfId="1" applyFont="1" applyAlignment="1" applyProtection="1">
      <alignment vertical="center"/>
    </xf>
    <xf numFmtId="0" fontId="6" fillId="0" borderId="0" xfId="1" applyFont="1" applyFill="1" applyAlignment="1" applyProtection="1">
      <alignment vertical="center"/>
    </xf>
    <xf numFmtId="0" fontId="6" fillId="0" borderId="0" xfId="1" applyFont="1" applyFill="1" applyBorder="1" applyAlignment="1" applyProtection="1">
      <alignment vertical="center"/>
    </xf>
    <xf numFmtId="0" fontId="7" fillId="0" borderId="0" xfId="1" applyFont="1" applyAlignment="1" applyProtection="1">
      <alignment vertical="center"/>
    </xf>
    <xf numFmtId="0" fontId="6" fillId="0" borderId="0" xfId="1" applyFont="1" applyFill="1" applyBorder="1" applyAlignment="1" applyProtection="1">
      <alignment horizontal="left" vertical="center"/>
    </xf>
    <xf numFmtId="0" fontId="5" fillId="0" borderId="0" xfId="1" applyFont="1" applyFill="1" applyBorder="1" applyAlignment="1" applyProtection="1">
      <alignment horizontal="left" vertical="center"/>
    </xf>
    <xf numFmtId="10" fontId="5" fillId="0" borderId="0" xfId="1" applyNumberFormat="1" applyFont="1" applyFill="1" applyBorder="1" applyAlignment="1" applyProtection="1">
      <alignment horizontal="left" vertical="center"/>
    </xf>
    <xf numFmtId="0" fontId="7" fillId="0" borderId="0" xfId="1" applyFont="1" applyFill="1" applyBorder="1" applyAlignment="1" applyProtection="1">
      <alignment vertical="center"/>
    </xf>
    <xf numFmtId="10" fontId="5" fillId="0" borderId="0" xfId="1" applyNumberFormat="1" applyFont="1" applyFill="1" applyBorder="1" applyAlignment="1" applyProtection="1">
      <alignment horizontal="center" vertical="center"/>
    </xf>
    <xf numFmtId="0" fontId="6" fillId="0" borderId="0" xfId="1" applyFont="1" applyFill="1" applyBorder="1" applyAlignment="1" applyProtection="1">
      <alignment horizontal="center" vertical="center"/>
    </xf>
    <xf numFmtId="0" fontId="6" fillId="0" borderId="0" xfId="1" applyFont="1" applyFill="1" applyBorder="1" applyAlignment="1" applyProtection="1">
      <alignment horizontal="right" vertical="center"/>
    </xf>
    <xf numFmtId="0" fontId="5" fillId="0" borderId="0" xfId="1" applyFont="1" applyFill="1" applyBorder="1" applyAlignment="1" applyProtection="1">
      <alignment horizontal="right" vertical="center"/>
    </xf>
    <xf numFmtId="0" fontId="5" fillId="0" borderId="0" xfId="1" applyFont="1" applyFill="1" applyBorder="1" applyAlignment="1" applyProtection="1">
      <alignment horizontal="left"/>
    </xf>
    <xf numFmtId="0" fontId="5" fillId="0" borderId="0" xfId="1" applyNumberFormat="1" applyFont="1" applyFill="1" applyBorder="1" applyAlignment="1" applyProtection="1">
      <alignment horizontal="left"/>
    </xf>
    <xf numFmtId="0" fontId="6" fillId="0" borderId="0" xfId="1" applyFont="1" applyFill="1" applyBorder="1" applyAlignment="1" applyProtection="1"/>
    <xf numFmtId="0" fontId="4" fillId="0" borderId="2" xfId="3" applyFont="1" applyBorder="1" applyAlignment="1" applyProtection="1">
      <alignment horizontal="center" vertical="top"/>
    </xf>
    <xf numFmtId="0" fontId="4" fillId="0" borderId="3" xfId="3" applyFont="1" applyBorder="1" applyAlignment="1" applyProtection="1">
      <alignment horizontal="center" vertical="top"/>
    </xf>
    <xf numFmtId="0" fontId="1" fillId="0" borderId="1" xfId="1" applyBorder="1" applyAlignment="1" applyProtection="1"/>
    <xf numFmtId="0" fontId="1" fillId="0" borderId="0" xfId="1" applyBorder="1" applyAlignment="1" applyProtection="1">
      <alignment horizontal="center"/>
    </xf>
    <xf numFmtId="0" fontId="5" fillId="0" borderId="0" xfId="1" applyFont="1" applyBorder="1" applyAlignment="1" applyProtection="1"/>
    <xf numFmtId="0" fontId="6" fillId="0" borderId="0" xfId="1" applyFont="1" applyBorder="1" applyAlignment="1" applyProtection="1">
      <alignment vertical="center"/>
    </xf>
    <xf numFmtId="0" fontId="9" fillId="0" borderId="0" xfId="1" applyFont="1" applyFill="1" applyBorder="1" applyAlignment="1" applyProtection="1">
      <alignment horizontal="center" vertical="center"/>
    </xf>
    <xf numFmtId="0" fontId="17" fillId="0" borderId="0" xfId="1" applyFont="1" applyFill="1" applyBorder="1" applyAlignment="1" applyProtection="1">
      <alignment horizontal="center"/>
    </xf>
    <xf numFmtId="10" fontId="16" fillId="0" borderId="0" xfId="1" applyNumberFormat="1" applyFont="1" applyFill="1" applyBorder="1" applyAlignment="1" applyProtection="1">
      <alignment horizontal="left" vertical="center"/>
    </xf>
    <xf numFmtId="0" fontId="2" fillId="2" borderId="4" xfId="0" applyFont="1" applyFill="1" applyBorder="1" applyAlignment="1" applyProtection="1">
      <alignment horizontal="center" vertical="center"/>
    </xf>
    <xf numFmtId="49" fontId="19" fillId="2" borderId="3" xfId="0" applyNumberFormat="1" applyFont="1" applyFill="1" applyBorder="1" applyAlignment="1" applyProtection="1">
      <alignment horizontal="right" vertical="center"/>
    </xf>
    <xf numFmtId="49" fontId="0" fillId="2" borderId="3" xfId="0" applyNumberFormat="1" applyFill="1" applyBorder="1" applyAlignment="1" applyProtection="1">
      <alignment horizontal="right" vertical="center"/>
    </xf>
    <xf numFmtId="49" fontId="20" fillId="2" borderId="3" xfId="0" applyNumberFormat="1" applyFont="1" applyFill="1" applyBorder="1" applyAlignment="1" applyProtection="1">
      <alignment horizontal="center" vertical="center" wrapText="1"/>
    </xf>
    <xf numFmtId="0" fontId="2" fillId="2" borderId="0" xfId="0" applyFont="1" applyFill="1" applyBorder="1" applyAlignment="1" applyProtection="1">
      <alignment vertical="center"/>
    </xf>
    <xf numFmtId="0" fontId="2" fillId="2" borderId="5" xfId="0" applyFont="1" applyFill="1" applyBorder="1" applyAlignment="1" applyProtection="1">
      <alignment horizontal="center" vertical="center"/>
    </xf>
    <xf numFmtId="49" fontId="19" fillId="2" borderId="0" xfId="0" applyNumberFormat="1" applyFont="1" applyFill="1" applyBorder="1" applyAlignment="1" applyProtection="1">
      <alignment horizontal="right" vertical="center"/>
    </xf>
    <xf numFmtId="49" fontId="0" fillId="2" borderId="0" xfId="0" applyNumberFormat="1" applyFill="1" applyBorder="1" applyAlignment="1" applyProtection="1">
      <alignment horizontal="right" vertical="center"/>
    </xf>
    <xf numFmtId="49" fontId="20" fillId="2" borderId="0" xfId="0" applyNumberFormat="1" applyFont="1" applyFill="1" applyBorder="1" applyAlignment="1" applyProtection="1">
      <alignment horizontal="center" vertical="center"/>
    </xf>
    <xf numFmtId="0" fontId="2" fillId="2" borderId="6" xfId="0" applyFont="1" applyFill="1" applyBorder="1" applyAlignment="1" applyProtection="1">
      <alignment horizontal="center" vertical="center"/>
    </xf>
    <xf numFmtId="49" fontId="0" fillId="2" borderId="2" xfId="0" applyNumberFormat="1" applyFill="1" applyBorder="1" applyAlignment="1" applyProtection="1">
      <alignment horizontal="right" vertical="center"/>
    </xf>
    <xf numFmtId="0" fontId="22" fillId="0" borderId="2" xfId="0" applyNumberFormat="1" applyFont="1" applyFill="1" applyBorder="1" applyAlignment="1" applyProtection="1">
      <alignment horizontal="center" vertical="center"/>
    </xf>
    <xf numFmtId="0" fontId="6" fillId="0" borderId="7" xfId="0" applyFont="1" applyFill="1" applyBorder="1" applyAlignment="1" applyProtection="1">
      <alignment horizontal="left" vertical="center" shrinkToFit="1"/>
    </xf>
    <xf numFmtId="0" fontId="8" fillId="0" borderId="8" xfId="0" applyFont="1" applyFill="1" applyBorder="1" applyAlignment="1" applyProtection="1">
      <alignment horizontal="center" vertical="center"/>
    </xf>
    <xf numFmtId="0" fontId="8" fillId="0" borderId="9" xfId="0" applyFont="1" applyFill="1" applyBorder="1" applyAlignment="1" applyProtection="1">
      <alignment horizontal="center" vertical="center"/>
    </xf>
    <xf numFmtId="0" fontId="0" fillId="2" borderId="0" xfId="0" applyFill="1" applyBorder="1" applyAlignment="1" applyProtection="1">
      <alignment vertical="center" wrapText="1"/>
    </xf>
    <xf numFmtId="0" fontId="24" fillId="0" borderId="0" xfId="0" applyFont="1" applyFill="1" applyBorder="1" applyAlignment="1" applyProtection="1">
      <alignment horizontal="center" vertical="center" wrapText="1"/>
    </xf>
    <xf numFmtId="0" fontId="23" fillId="0" borderId="0"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0" fillId="0" borderId="0" xfId="0" applyBorder="1" applyAlignment="1" applyProtection="1">
      <alignment vertical="center" wrapText="1"/>
    </xf>
    <xf numFmtId="0" fontId="6" fillId="0" borderId="11" xfId="0" applyFont="1" applyFill="1" applyBorder="1" applyAlignment="1" applyProtection="1">
      <alignment vertical="center" wrapText="1"/>
    </xf>
    <xf numFmtId="0" fontId="0" fillId="3" borderId="12" xfId="0" applyFill="1" applyBorder="1" applyAlignment="1" applyProtection="1">
      <alignment vertical="center" wrapText="1"/>
      <protection locked="0"/>
    </xf>
    <xf numFmtId="0" fontId="0" fillId="0" borderId="0" xfId="0" applyFill="1" applyBorder="1" applyAlignment="1" applyProtection="1">
      <alignment horizontal="center" vertical="center"/>
    </xf>
    <xf numFmtId="0" fontId="0" fillId="0" borderId="0" xfId="0" applyBorder="1" applyAlignment="1" applyProtection="1">
      <alignment vertical="center"/>
    </xf>
    <xf numFmtId="0" fontId="0" fillId="0" borderId="0" xfId="0" applyBorder="1" applyAlignment="1" applyProtection="1">
      <alignment horizontal="center" vertical="center"/>
    </xf>
    <xf numFmtId="0" fontId="6" fillId="0" borderId="5" xfId="0" applyFont="1" applyBorder="1" applyAlignment="1" applyProtection="1">
      <alignment horizontal="center" vertical="center" wrapText="1"/>
    </xf>
    <xf numFmtId="49" fontId="25" fillId="0" borderId="0" xfId="0" applyNumberFormat="1" applyFont="1" applyBorder="1" applyAlignment="1" applyProtection="1">
      <alignment vertical="center" wrapText="1"/>
    </xf>
    <xf numFmtId="0" fontId="25" fillId="0" borderId="0" xfId="0" applyFont="1" applyBorder="1" applyAlignment="1" applyProtection="1">
      <alignment vertical="center" wrapText="1"/>
    </xf>
    <xf numFmtId="0" fontId="26" fillId="0" borderId="0" xfId="0" applyFont="1" applyBorder="1" applyAlignment="1" applyProtection="1">
      <alignment horizontal="left" vertical="center" wrapText="1"/>
    </xf>
    <xf numFmtId="0" fontId="6" fillId="0" borderId="0" xfId="0" applyFont="1" applyBorder="1" applyAlignment="1" applyProtection="1">
      <alignment vertical="center" wrapText="1"/>
    </xf>
    <xf numFmtId="0" fontId="0" fillId="0" borderId="5" xfId="0" applyBorder="1" applyAlignment="1" applyProtection="1">
      <alignment horizontal="center" vertical="center"/>
    </xf>
    <xf numFmtId="49" fontId="0" fillId="0" borderId="0" xfId="0" applyNumberFormat="1" applyBorder="1" applyAlignment="1" applyProtection="1">
      <alignment vertical="center" wrapText="1"/>
    </xf>
    <xf numFmtId="0" fontId="0" fillId="0" borderId="0" xfId="0" applyFill="1" applyBorder="1" applyAlignment="1" applyProtection="1">
      <alignment horizontal="center" vertical="center" wrapText="1"/>
    </xf>
    <xf numFmtId="0" fontId="0" fillId="0" borderId="0" xfId="0" applyBorder="1" applyAlignment="1" applyProtection="1">
      <alignment horizontal="center" vertical="center" wrapText="1"/>
    </xf>
    <xf numFmtId="49" fontId="0" fillId="0" borderId="0" xfId="0" applyNumberFormat="1" applyBorder="1" applyAlignment="1" applyProtection="1">
      <alignment vertical="center"/>
    </xf>
    <xf numFmtId="0" fontId="5" fillId="0" borderId="0" xfId="1" applyNumberFormat="1" applyFont="1" applyFill="1" applyBorder="1" applyAlignment="1" applyProtection="1">
      <alignment horizontal="center" vertical="center"/>
    </xf>
    <xf numFmtId="0" fontId="6" fillId="0" borderId="8" xfId="0" applyFont="1" applyFill="1" applyBorder="1" applyAlignment="1" applyProtection="1">
      <alignment vertical="center" wrapText="1"/>
    </xf>
    <xf numFmtId="0" fontId="0" fillId="3" borderId="13" xfId="0" applyFill="1" applyBorder="1" applyAlignment="1" applyProtection="1">
      <alignment vertical="center" wrapText="1"/>
      <protection locked="0"/>
    </xf>
    <xf numFmtId="0" fontId="0" fillId="0" borderId="4" xfId="0" applyBorder="1" applyAlignment="1" applyProtection="1">
      <alignment horizontal="center"/>
    </xf>
    <xf numFmtId="0" fontId="0" fillId="0" borderId="3" xfId="0" applyBorder="1" applyAlignment="1" applyProtection="1"/>
    <xf numFmtId="0" fontId="0" fillId="0" borderId="0" xfId="0" applyBorder="1" applyProtection="1"/>
    <xf numFmtId="0" fontId="0" fillId="0" borderId="5" xfId="0" applyBorder="1" applyAlignment="1" applyProtection="1"/>
    <xf numFmtId="0" fontId="0" fillId="0" borderId="0" xfId="0" applyBorder="1" applyAlignment="1" applyProtection="1"/>
    <xf numFmtId="0" fontId="0" fillId="0" borderId="6" xfId="0" applyBorder="1" applyAlignment="1" applyProtection="1"/>
    <xf numFmtId="0" fontId="0" fillId="0" borderId="2" xfId="0" applyBorder="1" applyAlignment="1" applyProtection="1"/>
    <xf numFmtId="0" fontId="5" fillId="0" borderId="14" xfId="0" applyFont="1" applyFill="1" applyBorder="1" applyAlignment="1" applyProtection="1">
      <alignment horizontal="center" vertical="center" wrapText="1"/>
    </xf>
    <xf numFmtId="0" fontId="28" fillId="0" borderId="0" xfId="0" applyFont="1" applyBorder="1" applyAlignment="1" applyProtection="1">
      <alignment vertical="top" wrapText="1"/>
    </xf>
    <xf numFmtId="0" fontId="28" fillId="0" borderId="0" xfId="0" applyFont="1" applyAlignment="1" applyProtection="1">
      <alignment vertical="top" wrapText="1"/>
    </xf>
    <xf numFmtId="0" fontId="0" fillId="0" borderId="0" xfId="0" applyBorder="1" applyAlignment="1" applyProtection="1">
      <alignment vertical="top" wrapText="1"/>
    </xf>
    <xf numFmtId="0" fontId="0" fillId="0" borderId="0" xfId="0" applyAlignment="1" applyProtection="1">
      <alignment vertical="top" wrapText="1"/>
    </xf>
    <xf numFmtId="49" fontId="29" fillId="0" borderId="0" xfId="0" applyNumberFormat="1" applyFont="1" applyBorder="1" applyAlignment="1" applyProtection="1">
      <alignment vertical="top" wrapText="1"/>
    </xf>
    <xf numFmtId="0" fontId="30" fillId="0" borderId="0" xfId="0" applyFont="1" applyBorder="1" applyProtection="1"/>
    <xf numFmtId="0" fontId="29" fillId="0" borderId="0" xfId="0" applyFont="1" applyBorder="1" applyAlignment="1" applyProtection="1">
      <alignment vertical="top" wrapText="1"/>
    </xf>
    <xf numFmtId="0" fontId="0" fillId="0" borderId="0" xfId="0" applyProtection="1"/>
    <xf numFmtId="0" fontId="31" fillId="0" borderId="0" xfId="0" applyFont="1" applyAlignment="1">
      <alignment horizontal="left" indent="2"/>
    </xf>
    <xf numFmtId="0" fontId="32" fillId="0" borderId="0" xfId="0" applyFont="1" applyAlignment="1">
      <alignment horizontal="left" indent="2"/>
    </xf>
    <xf numFmtId="0" fontId="34" fillId="0" borderId="0" xfId="0" applyFont="1" applyAlignment="1">
      <alignment horizontal="center"/>
    </xf>
    <xf numFmtId="0" fontId="6" fillId="0" borderId="3" xfId="0" applyFont="1" applyBorder="1" applyAlignment="1" applyProtection="1">
      <alignment horizontal="right" vertical="center" wrapText="1"/>
    </xf>
    <xf numFmtId="49" fontId="0" fillId="0" borderId="3" xfId="0" applyNumberFormat="1" applyFill="1" applyBorder="1" applyAlignment="1" applyProtection="1">
      <alignment horizontal="center" vertical="center"/>
    </xf>
    <xf numFmtId="0" fontId="6" fillId="0" borderId="0" xfId="0" applyFont="1" applyBorder="1" applyAlignment="1" applyProtection="1">
      <alignment horizontal="right" vertical="center"/>
    </xf>
    <xf numFmtId="0" fontId="0" fillId="0" borderId="0" xfId="0" applyNumberFormat="1" applyFill="1" applyBorder="1" applyAlignment="1" applyProtection="1">
      <alignment horizontal="center" vertical="center"/>
    </xf>
    <xf numFmtId="0" fontId="0" fillId="0" borderId="5" xfId="0" applyNumberFormat="1" applyFill="1" applyBorder="1" applyAlignment="1" applyProtection="1">
      <alignment horizontal="center" vertical="center"/>
    </xf>
    <xf numFmtId="0" fontId="6" fillId="0" borderId="2" xfId="2" applyFont="1" applyBorder="1" applyAlignment="1" applyProtection="1">
      <alignment horizontal="right" vertical="center" wrapText="1"/>
    </xf>
    <xf numFmtId="0" fontId="0" fillId="0" borderId="2" xfId="0" applyNumberFormat="1" applyFill="1" applyBorder="1" applyAlignment="1" applyProtection="1">
      <alignment horizontal="center" vertical="center"/>
    </xf>
    <xf numFmtId="0" fontId="6" fillId="3" borderId="10"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left" vertical="center" wrapText="1"/>
      <protection locked="0"/>
    </xf>
    <xf numFmtId="0" fontId="5" fillId="0" borderId="0" xfId="1" applyFont="1" applyFill="1" applyBorder="1" applyAlignment="1" applyProtection="1">
      <alignment horizontal="left" vertical="center" wrapText="1"/>
    </xf>
    <xf numFmtId="0" fontId="4" fillId="0" borderId="4" xfId="3" applyFont="1" applyBorder="1" applyAlignment="1" applyProtection="1">
      <alignment horizontal="center" vertical="top"/>
    </xf>
    <xf numFmtId="0" fontId="10" fillId="0" borderId="3" xfId="1" applyFont="1" applyFill="1" applyBorder="1" applyAlignment="1" applyProtection="1">
      <alignment horizontal="center" vertical="center"/>
    </xf>
    <xf numFmtId="0" fontId="1" fillId="0" borderId="3" xfId="3" applyFont="1" applyBorder="1" applyAlignment="1" applyProtection="1">
      <alignment horizontal="right" vertical="center"/>
    </xf>
    <xf numFmtId="0" fontId="4" fillId="0" borderId="6" xfId="3" applyFont="1" applyBorder="1" applyAlignment="1" applyProtection="1">
      <alignment horizontal="center" vertical="top"/>
    </xf>
    <xf numFmtId="0" fontId="38" fillId="0" borderId="2" xfId="1" applyFont="1" applyFill="1" applyBorder="1" applyAlignment="1" applyProtection="1">
      <alignment horizontal="center" vertical="center"/>
    </xf>
    <xf numFmtId="0" fontId="1" fillId="0" borderId="2" xfId="1" applyFont="1" applyBorder="1" applyAlignment="1" applyProtection="1">
      <alignment horizontal="right" vertical="center"/>
    </xf>
    <xf numFmtId="0" fontId="1" fillId="0" borderId="4" xfId="1" applyBorder="1" applyAlignment="1" applyProtection="1"/>
    <xf numFmtId="0" fontId="1" fillId="0" borderId="3" xfId="1" applyBorder="1" applyAlignment="1" applyProtection="1"/>
    <xf numFmtId="0" fontId="12" fillId="0" borderId="3" xfId="1" quotePrefix="1" applyFont="1" applyBorder="1" applyAlignment="1" applyProtection="1">
      <alignment horizontal="center" vertical="top"/>
    </xf>
    <xf numFmtId="0" fontId="12" fillId="0" borderId="3" xfId="1" applyFont="1" applyBorder="1" applyAlignment="1" applyProtection="1">
      <alignment horizontal="center" vertical="top"/>
    </xf>
    <xf numFmtId="0" fontId="1" fillId="0" borderId="17" xfId="1" applyBorder="1" applyAlignment="1" applyProtection="1"/>
    <xf numFmtId="0" fontId="5" fillId="0" borderId="5" xfId="1" applyFont="1" applyBorder="1" applyAlignment="1" applyProtection="1">
      <alignment horizontal="left" vertical="center"/>
    </xf>
    <xf numFmtId="0" fontId="6" fillId="0" borderId="0" xfId="1" applyFont="1" applyBorder="1" applyAlignment="1" applyProtection="1">
      <alignment horizontal="left" vertical="center"/>
    </xf>
    <xf numFmtId="0" fontId="14" fillId="0" borderId="0" xfId="1" quotePrefix="1" applyFont="1" applyBorder="1" applyAlignment="1" applyProtection="1">
      <alignment horizontal="left" vertical="center"/>
    </xf>
    <xf numFmtId="0" fontId="14" fillId="0" borderId="0" xfId="1" applyFont="1" applyBorder="1" applyAlignment="1" applyProtection="1">
      <alignment horizontal="left" vertical="center"/>
    </xf>
    <xf numFmtId="0" fontId="6" fillId="0" borderId="18" xfId="1" applyFont="1" applyBorder="1" applyAlignment="1" applyProtection="1">
      <alignment horizontal="left" vertical="center"/>
    </xf>
    <xf numFmtId="0" fontId="2" fillId="0" borderId="5" xfId="1" applyFont="1" applyBorder="1" applyAlignment="1" applyProtection="1">
      <alignment horizontal="left" vertical="center"/>
    </xf>
    <xf numFmtId="0" fontId="5" fillId="0" borderId="19" xfId="1" applyFont="1" applyFill="1" applyBorder="1" applyAlignment="1" applyProtection="1">
      <alignment horizontal="left" vertical="center"/>
    </xf>
    <xf numFmtId="0" fontId="0" fillId="0" borderId="0" xfId="0" applyFill="1" applyBorder="1" applyAlignment="1" applyProtection="1">
      <alignment horizontal="left" vertical="center"/>
    </xf>
    <xf numFmtId="0" fontId="5" fillId="0" borderId="5" xfId="1" applyFont="1" applyFill="1" applyBorder="1" applyAlignment="1" applyProtection="1">
      <alignment horizontal="right" vertical="center"/>
    </xf>
    <xf numFmtId="0" fontId="6" fillId="0" borderId="18" xfId="1" applyFont="1" applyFill="1" applyBorder="1" applyAlignment="1" applyProtection="1">
      <alignment vertical="center"/>
    </xf>
    <xf numFmtId="0" fontId="6" fillId="0" borderId="0" xfId="1" applyFont="1" applyBorder="1" applyAlignment="1" applyProtection="1">
      <alignment horizontal="right" vertical="center"/>
    </xf>
    <xf numFmtId="0" fontId="5" fillId="0" borderId="5"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1" fillId="0" borderId="20" xfId="1" applyBorder="1" applyAlignment="1" applyProtection="1"/>
    <xf numFmtId="0" fontId="1" fillId="0" borderId="21" xfId="1" applyBorder="1" applyAlignment="1" applyProtection="1"/>
    <xf numFmtId="0" fontId="1" fillId="0" borderId="5" xfId="1" applyBorder="1" applyAlignment="1" applyProtection="1">
      <alignment horizontal="center"/>
    </xf>
    <xf numFmtId="0" fontId="1" fillId="0" borderId="18" xfId="1" applyBorder="1" applyAlignment="1" applyProtection="1"/>
    <xf numFmtId="0" fontId="5" fillId="0" borderId="5" xfId="1" applyFont="1" applyBorder="1" applyAlignment="1" applyProtection="1"/>
    <xf numFmtId="0" fontId="6" fillId="0" borderId="5" xfId="1" applyFont="1" applyBorder="1" applyAlignment="1" applyProtection="1"/>
    <xf numFmtId="0" fontId="6" fillId="0" borderId="20" xfId="1" applyFont="1" applyBorder="1" applyAlignment="1" applyProtection="1"/>
    <xf numFmtId="0" fontId="6" fillId="0" borderId="1" xfId="1" applyFont="1" applyBorder="1" applyAlignment="1" applyProtection="1">
      <alignment horizontal="left"/>
    </xf>
    <xf numFmtId="0" fontId="7" fillId="0" borderId="21" xfId="1" applyFont="1" applyBorder="1" applyAlignment="1" applyProtection="1"/>
    <xf numFmtId="0" fontId="6" fillId="0" borderId="0" xfId="1" applyFont="1" applyBorder="1" applyAlignment="1" applyProtection="1">
      <alignment horizontal="left"/>
    </xf>
    <xf numFmtId="0" fontId="7" fillId="0" borderId="18" xfId="1" applyFont="1" applyBorder="1" applyAlignment="1" applyProtection="1"/>
    <xf numFmtId="0" fontId="6" fillId="0" borderId="5" xfId="1" applyFont="1" applyFill="1" applyBorder="1" applyAlignment="1" applyProtection="1"/>
    <xf numFmtId="0" fontId="5" fillId="0" borderId="0" xfId="1" applyFont="1" applyFill="1" applyBorder="1" applyAlignment="1" applyProtection="1">
      <alignment horizontal="center" vertical="center"/>
    </xf>
    <xf numFmtId="0" fontId="7" fillId="0" borderId="18" xfId="1" applyFont="1" applyFill="1" applyBorder="1" applyAlignment="1" applyProtection="1"/>
    <xf numFmtId="0" fontId="6" fillId="0" borderId="6" xfId="1" applyFont="1" applyBorder="1" applyAlignment="1" applyProtection="1"/>
    <xf numFmtId="0" fontId="1" fillId="0" borderId="7" xfId="1" applyBorder="1" applyAlignment="1" applyProtection="1"/>
    <xf numFmtId="0" fontId="5" fillId="0" borderId="5" xfId="1" applyFont="1" applyFill="1" applyBorder="1" applyAlignment="1" applyProtection="1">
      <alignment horizontal="left" vertical="center" wrapText="1"/>
    </xf>
    <xf numFmtId="0" fontId="15" fillId="0" borderId="0" xfId="1" applyFont="1" applyBorder="1" applyAlignment="1" applyProtection="1"/>
    <xf numFmtId="0" fontId="31" fillId="0" borderId="0" xfId="1" applyFont="1" applyFill="1" applyBorder="1" applyAlignment="1" applyProtection="1"/>
    <xf numFmtId="0" fontId="31" fillId="0" borderId="18" xfId="1" applyFont="1" applyBorder="1" applyAlignment="1" applyProtection="1"/>
    <xf numFmtId="0" fontId="2" fillId="0" borderId="0" xfId="1" applyFont="1" applyFill="1" applyBorder="1" applyAlignment="1" applyProtection="1">
      <alignment horizontal="center" vertical="center"/>
    </xf>
    <xf numFmtId="0" fontId="2" fillId="0" borderId="0" xfId="1" applyFont="1" applyFill="1" applyBorder="1" applyAlignment="1" applyProtection="1">
      <alignment horizontal="left" vertical="center"/>
    </xf>
    <xf numFmtId="0" fontId="7" fillId="0" borderId="22" xfId="0" applyNumberFormat="1" applyFont="1" applyFill="1" applyBorder="1" applyAlignment="1" applyProtection="1">
      <alignment horizontal="center" vertical="center" shrinkToFit="1"/>
    </xf>
    <xf numFmtId="0" fontId="5" fillId="2" borderId="23" xfId="1" applyFont="1" applyFill="1" applyBorder="1" applyAlignment="1" applyProtection="1">
      <alignment horizontal="left" vertical="center"/>
    </xf>
    <xf numFmtId="0" fontId="5" fillId="2" borderId="0"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6" fillId="3" borderId="11" xfId="1" applyFont="1" applyFill="1" applyBorder="1" applyAlignment="1" applyProtection="1">
      <alignment horizontal="center" vertical="center"/>
      <protection locked="0"/>
    </xf>
    <xf numFmtId="0" fontId="10" fillId="0" borderId="3" xfId="1" applyFont="1" applyFill="1" applyBorder="1" applyAlignment="1" applyProtection="1">
      <alignment horizontal="center" vertical="center" wrapText="1"/>
    </xf>
    <xf numFmtId="0" fontId="10" fillId="0" borderId="2" xfId="1" applyFont="1" applyFill="1" applyBorder="1" applyAlignment="1" applyProtection="1">
      <alignment horizontal="center" vertical="center" wrapText="1"/>
    </xf>
    <xf numFmtId="0" fontId="6" fillId="0" borderId="20" xfId="1" applyFont="1" applyBorder="1" applyAlignment="1" applyProtection="1">
      <protection locked="0"/>
    </xf>
    <xf numFmtId="0" fontId="0" fillId="0" borderId="1" xfId="0" applyBorder="1" applyAlignment="1" applyProtection="1">
      <protection locked="0"/>
    </xf>
    <xf numFmtId="0" fontId="6" fillId="0" borderId="1" xfId="1" applyFont="1" applyBorder="1" applyAlignment="1" applyProtection="1">
      <protection locked="0"/>
    </xf>
    <xf numFmtId="0" fontId="0" fillId="0" borderId="21" xfId="0" applyBorder="1" applyAlignment="1" applyProtection="1">
      <protection locked="0"/>
    </xf>
    <xf numFmtId="0" fontId="5" fillId="0" borderId="0" xfId="1" applyFont="1" applyBorder="1" applyAlignment="1" applyProtection="1">
      <alignment vertical="top" wrapText="1"/>
    </xf>
    <xf numFmtId="16" fontId="1" fillId="0" borderId="0" xfId="1" applyNumberFormat="1" applyAlignment="1" applyProtection="1"/>
    <xf numFmtId="0" fontId="1" fillId="0" borderId="0" xfId="1" applyAlignment="1" applyProtection="1"/>
    <xf numFmtId="0" fontId="7" fillId="0" borderId="0" xfId="1" applyFont="1" applyAlignment="1" applyProtection="1"/>
    <xf numFmtId="0" fontId="31" fillId="0" borderId="0" xfId="1" applyFont="1" applyAlignment="1" applyProtection="1"/>
    <xf numFmtId="0" fontId="8" fillId="0" borderId="0" xfId="1" applyFont="1" applyAlignment="1" applyProtection="1"/>
    <xf numFmtId="0" fontId="1" fillId="0" borderId="0" xfId="1" applyBorder="1" applyAlignment="1" applyProtection="1"/>
    <xf numFmtId="0" fontId="6" fillId="0" borderId="0" xfId="1" quotePrefix="1" applyFont="1" applyBorder="1" applyAlignment="1" applyProtection="1"/>
    <xf numFmtId="0" fontId="8" fillId="0" borderId="0" xfId="1" applyFont="1" applyBorder="1" applyAlignment="1" applyProtection="1"/>
    <xf numFmtId="0" fontId="1" fillId="0" borderId="0" xfId="1" applyFont="1" applyAlignment="1" applyProtection="1"/>
    <xf numFmtId="0" fontId="5" fillId="0" borderId="0" xfId="1" applyFont="1" applyBorder="1" applyAlignment="1" applyProtection="1">
      <alignment horizontal="left" vertical="center"/>
    </xf>
    <xf numFmtId="0" fontId="2" fillId="0" borderId="0" xfId="1" applyFont="1" applyBorder="1" applyAlignment="1" applyProtection="1">
      <alignment horizontal="left" vertical="center"/>
    </xf>
    <xf numFmtId="1" fontId="16" fillId="0" borderId="0" xfId="1" applyNumberFormat="1" applyFont="1" applyFill="1" applyBorder="1" applyAlignment="1" applyProtection="1">
      <alignment horizontal="center" vertical="center"/>
    </xf>
    <xf numFmtId="1" fontId="16" fillId="0" borderId="11" xfId="1" applyNumberFormat="1" applyFont="1" applyFill="1" applyBorder="1" applyAlignment="1" applyProtection="1">
      <alignment horizontal="center" vertical="center"/>
    </xf>
    <xf numFmtId="0" fontId="6" fillId="0" borderId="9" xfId="1" applyFont="1" applyFill="1" applyBorder="1" applyAlignment="1" applyProtection="1"/>
    <xf numFmtId="0" fontId="6" fillId="0" borderId="24" xfId="1" applyFont="1" applyFill="1" applyBorder="1" applyAlignment="1" applyProtection="1"/>
    <xf numFmtId="0" fontId="6" fillId="0" borderId="25" xfId="1" applyFont="1" applyFill="1" applyBorder="1" applyAlignment="1" applyProtection="1"/>
    <xf numFmtId="0" fontId="5" fillId="0" borderId="26" xfId="1" applyFont="1" applyFill="1" applyBorder="1" applyAlignment="1" applyProtection="1">
      <alignment horizontal="center" vertical="center"/>
    </xf>
    <xf numFmtId="0" fontId="7" fillId="0" borderId="23" xfId="1" applyFont="1" applyBorder="1" applyAlignment="1" applyProtection="1"/>
    <xf numFmtId="0" fontId="7" fillId="0" borderId="26" xfId="1" applyFont="1" applyBorder="1" applyAlignment="1" applyProtection="1"/>
    <xf numFmtId="0" fontId="5" fillId="0" borderId="26" xfId="1" applyFont="1" applyFill="1" applyBorder="1" applyAlignment="1" applyProtection="1">
      <alignment horizontal="left" vertical="center"/>
    </xf>
    <xf numFmtId="0" fontId="31" fillId="0" borderId="23" xfId="1" applyFont="1" applyBorder="1" applyAlignment="1" applyProtection="1"/>
    <xf numFmtId="1" fontId="16" fillId="0" borderId="26" xfId="1" applyNumberFormat="1" applyFont="1" applyFill="1" applyBorder="1" applyAlignment="1" applyProtection="1">
      <alignment horizontal="center" vertical="center"/>
    </xf>
    <xf numFmtId="0" fontId="7" fillId="0" borderId="0" xfId="1" applyFont="1" applyBorder="1" applyAlignment="1" applyProtection="1"/>
    <xf numFmtId="0" fontId="6" fillId="0" borderId="26" xfId="1" applyFont="1" applyFill="1" applyBorder="1" applyAlignment="1" applyProtection="1"/>
    <xf numFmtId="10" fontId="5" fillId="0" borderId="26" xfId="1" applyNumberFormat="1" applyFont="1" applyFill="1" applyBorder="1" applyAlignment="1" applyProtection="1">
      <alignment horizontal="left" vertical="center"/>
    </xf>
    <xf numFmtId="0" fontId="7" fillId="0" borderId="1" xfId="1" applyFont="1" applyBorder="1" applyAlignment="1" applyProtection="1"/>
    <xf numFmtId="0" fontId="7" fillId="0" borderId="27" xfId="1" applyFont="1" applyBorder="1" applyAlignment="1" applyProtection="1"/>
    <xf numFmtId="0" fontId="9" fillId="0" borderId="24" xfId="1" applyFont="1" applyFill="1" applyBorder="1" applyAlignment="1" applyProtection="1">
      <alignment horizontal="center" vertical="center"/>
    </xf>
    <xf numFmtId="0" fontId="2" fillId="0" borderId="24" xfId="1" applyFont="1" applyFill="1" applyBorder="1" applyAlignment="1" applyProtection="1">
      <alignment horizontal="center" vertical="center"/>
    </xf>
    <xf numFmtId="0" fontId="2" fillId="0" borderId="25" xfId="1" applyFont="1" applyFill="1" applyBorder="1" applyAlignment="1" applyProtection="1">
      <alignment horizontal="center" vertical="center"/>
    </xf>
    <xf numFmtId="0" fontId="9" fillId="0" borderId="23" xfId="1" applyFont="1" applyFill="1" applyBorder="1" applyAlignment="1" applyProtection="1">
      <alignment horizontal="center" vertical="center"/>
    </xf>
    <xf numFmtId="0" fontId="15" fillId="0" borderId="26" xfId="1" applyFont="1" applyFill="1" applyBorder="1" applyAlignment="1" applyProtection="1">
      <alignment horizontal="left" vertical="center"/>
    </xf>
    <xf numFmtId="0" fontId="17" fillId="0" borderId="26" xfId="1" applyFont="1" applyFill="1" applyBorder="1" applyAlignment="1" applyProtection="1"/>
    <xf numFmtId="0" fontId="7" fillId="0" borderId="23" xfId="1" applyFont="1" applyFill="1" applyBorder="1" applyAlignment="1" applyProtection="1"/>
    <xf numFmtId="0" fontId="9" fillId="0" borderId="23" xfId="1" applyFont="1" applyFill="1" applyBorder="1" applyAlignment="1" applyProtection="1">
      <alignment horizontal="left" vertical="center"/>
    </xf>
    <xf numFmtId="10" fontId="16" fillId="0" borderId="26" xfId="1" applyNumberFormat="1" applyFont="1" applyFill="1" applyBorder="1" applyAlignment="1" applyProtection="1">
      <alignment horizontal="left" vertical="center"/>
    </xf>
    <xf numFmtId="10" fontId="5" fillId="0" borderId="26" xfId="1" applyNumberFormat="1" applyFont="1" applyFill="1" applyBorder="1" applyAlignment="1" applyProtection="1">
      <alignment horizontal="center" vertical="center"/>
    </xf>
    <xf numFmtId="10" fontId="5" fillId="0" borderId="23" xfId="1" applyNumberFormat="1" applyFont="1" applyFill="1" applyBorder="1" applyAlignment="1" applyProtection="1">
      <alignment horizontal="left" vertical="center"/>
    </xf>
    <xf numFmtId="0" fontId="7" fillId="0" borderId="23" xfId="1" applyFont="1" applyFill="1" applyBorder="1" applyAlignment="1" applyProtection="1">
      <alignment vertical="center"/>
    </xf>
    <xf numFmtId="0" fontId="7" fillId="0" borderId="28" xfId="1" applyFont="1" applyBorder="1" applyAlignment="1" applyProtection="1"/>
    <xf numFmtId="0" fontId="7" fillId="0" borderId="27" xfId="1" applyFont="1" applyFill="1" applyBorder="1" applyAlignment="1" applyProtection="1">
      <alignment vertical="center"/>
    </xf>
    <xf numFmtId="0" fontId="2" fillId="0" borderId="9" xfId="1" applyFont="1" applyFill="1" applyBorder="1" applyAlignment="1" applyProtection="1">
      <alignment horizontal="left" vertical="center"/>
    </xf>
    <xf numFmtId="0" fontId="9" fillId="0" borderId="25" xfId="1" applyFont="1" applyFill="1" applyBorder="1" applyAlignment="1" applyProtection="1">
      <alignment horizontal="center" vertical="center"/>
    </xf>
    <xf numFmtId="0" fontId="2" fillId="0" borderId="26" xfId="1" applyFont="1" applyFill="1" applyBorder="1" applyAlignment="1" applyProtection="1">
      <alignment horizontal="center" vertical="center"/>
    </xf>
    <xf numFmtId="0" fontId="31" fillId="0" borderId="26" xfId="1" applyFont="1" applyBorder="1" applyAlignment="1" applyProtection="1"/>
    <xf numFmtId="0" fontId="31" fillId="0" borderId="0" xfId="1" applyFont="1" applyBorder="1" applyAlignment="1" applyProtection="1"/>
    <xf numFmtId="0" fontId="6" fillId="0" borderId="5" xfId="1" applyFont="1" applyBorder="1" applyAlignment="1" applyProtection="1">
      <alignment vertical="top"/>
    </xf>
    <xf numFmtId="0" fontId="6" fillId="0" borderId="0" xfId="1" applyFont="1" applyBorder="1" applyAlignment="1" applyProtection="1">
      <alignment vertical="top"/>
    </xf>
    <xf numFmtId="0" fontId="7" fillId="0" borderId="0" xfId="1" applyFont="1" applyBorder="1" applyAlignment="1" applyProtection="1">
      <alignment horizontal="center"/>
    </xf>
    <xf numFmtId="0" fontId="16" fillId="0" borderId="0" xfId="1" applyNumberFormat="1" applyFont="1" applyFill="1" applyBorder="1" applyAlignment="1" applyProtection="1">
      <alignment horizontal="center" vertical="center"/>
    </xf>
    <xf numFmtId="0" fontId="5" fillId="0" borderId="24" xfId="1" applyNumberFormat="1" applyFont="1" applyFill="1" applyBorder="1" applyAlignment="1" applyProtection="1">
      <alignment horizontal="center" vertical="center"/>
    </xf>
    <xf numFmtId="0" fontId="5" fillId="0" borderId="26" xfId="1" applyNumberFormat="1" applyFont="1" applyFill="1" applyBorder="1" applyAlignment="1" applyProtection="1">
      <alignment horizontal="center" vertical="center"/>
    </xf>
    <xf numFmtId="1" fontId="16" fillId="0" borderId="9" xfId="1" applyNumberFormat="1" applyFont="1" applyFill="1" applyBorder="1" applyAlignment="1" applyProtection="1">
      <alignment horizontal="center" vertical="center"/>
    </xf>
    <xf numFmtId="0" fontId="7" fillId="0" borderId="25" xfId="1" applyFont="1" applyBorder="1" applyAlignment="1" applyProtection="1"/>
    <xf numFmtId="0" fontId="7" fillId="0" borderId="9" xfId="1" applyFont="1" applyBorder="1" applyAlignment="1" applyProtection="1"/>
    <xf numFmtId="0" fontId="7" fillId="0" borderId="25" xfId="1" applyFont="1" applyFill="1" applyBorder="1" applyAlignment="1" applyProtection="1">
      <alignment vertical="center"/>
    </xf>
    <xf numFmtId="0" fontId="7" fillId="0" borderId="26" xfId="1" applyFont="1" applyFill="1" applyBorder="1" applyAlignment="1" applyProtection="1">
      <alignment vertical="center"/>
    </xf>
    <xf numFmtId="0" fontId="2" fillId="0" borderId="29" xfId="1" applyFont="1" applyFill="1" applyBorder="1" applyAlignment="1" applyProtection="1">
      <alignment vertical="center"/>
    </xf>
    <xf numFmtId="0" fontId="2" fillId="0" borderId="24" xfId="1" applyFont="1" applyFill="1" applyBorder="1" applyAlignment="1" applyProtection="1">
      <alignment vertical="center"/>
    </xf>
    <xf numFmtId="0" fontId="5" fillId="0" borderId="24" xfId="1" applyFont="1" applyFill="1" applyBorder="1" applyAlignment="1" applyProtection="1">
      <alignment horizontal="left" vertical="center"/>
    </xf>
    <xf numFmtId="0" fontId="40" fillId="0" borderId="24" xfId="1" applyFont="1" applyFill="1" applyBorder="1" applyAlignment="1" applyProtection="1">
      <alignment horizontal="left" vertical="center"/>
    </xf>
    <xf numFmtId="0" fontId="6" fillId="0" borderId="24" xfId="1" applyNumberFormat="1" applyFont="1" applyFill="1" applyBorder="1" applyAlignment="1" applyProtection="1">
      <alignment horizontal="right" vertical="center"/>
    </xf>
    <xf numFmtId="0" fontId="6" fillId="0" borderId="24" xfId="1" applyFont="1" applyFill="1" applyBorder="1" applyAlignment="1" applyProtection="1">
      <alignment vertical="center"/>
    </xf>
    <xf numFmtId="0" fontId="7" fillId="0" borderId="24" xfId="1" applyFont="1" applyFill="1" applyBorder="1" applyAlignment="1" applyProtection="1">
      <alignment vertical="center"/>
    </xf>
    <xf numFmtId="0" fontId="5" fillId="0" borderId="24" xfId="1" applyNumberFormat="1" applyFont="1" applyFill="1" applyBorder="1" applyAlignment="1" applyProtection="1">
      <alignment horizontal="left" vertical="center"/>
    </xf>
    <xf numFmtId="0" fontId="7" fillId="0" borderId="13" xfId="1" applyFont="1" applyFill="1" applyBorder="1" applyAlignment="1" applyProtection="1">
      <alignment vertical="center"/>
    </xf>
    <xf numFmtId="0" fontId="5" fillId="0" borderId="12" xfId="1" applyFont="1" applyFill="1" applyBorder="1" applyAlignment="1" applyProtection="1">
      <alignment horizontal="left" vertical="center"/>
    </xf>
    <xf numFmtId="0" fontId="6" fillId="0" borderId="18" xfId="1" applyFont="1" applyBorder="1" applyAlignment="1" applyProtection="1">
      <alignment vertical="center"/>
    </xf>
    <xf numFmtId="0" fontId="5" fillId="0" borderId="5" xfId="1" applyFont="1" applyBorder="1" applyAlignment="1" applyProtection="1">
      <alignment vertical="center"/>
    </xf>
    <xf numFmtId="0" fontId="5" fillId="0" borderId="5" xfId="1" applyFont="1" applyFill="1" applyBorder="1" applyAlignment="1" applyProtection="1"/>
    <xf numFmtId="0" fontId="31" fillId="0" borderId="5" xfId="1" applyFont="1" applyFill="1" applyBorder="1" applyAlignment="1" applyProtection="1"/>
    <xf numFmtId="0" fontId="6" fillId="0" borderId="5" xfId="1" applyFont="1" applyFill="1" applyBorder="1" applyAlignment="1" applyProtection="1">
      <alignment vertical="center"/>
    </xf>
    <xf numFmtId="0" fontId="5" fillId="0" borderId="5" xfId="1" applyFont="1" applyFill="1" applyBorder="1" applyAlignment="1" applyProtection="1">
      <alignment vertical="top" wrapText="1"/>
    </xf>
    <xf numFmtId="0" fontId="5" fillId="0" borderId="0" xfId="1" applyFont="1" applyFill="1" applyBorder="1" applyAlignment="1" applyProtection="1">
      <alignment vertical="center" wrapText="1"/>
    </xf>
    <xf numFmtId="0" fontId="7" fillId="0" borderId="0" xfId="1" applyFont="1" applyFill="1" applyBorder="1" applyAlignment="1" applyProtection="1"/>
    <xf numFmtId="0" fontId="7" fillId="0" borderId="0" xfId="1" applyFont="1" applyFill="1" applyAlignment="1" applyProtection="1"/>
    <xf numFmtId="0" fontId="16" fillId="0" borderId="28" xfId="1" applyNumberFormat="1" applyFont="1" applyFill="1" applyBorder="1" applyAlignment="1" applyProtection="1">
      <alignment horizontal="center" vertical="center"/>
    </xf>
    <xf numFmtId="0" fontId="7" fillId="0" borderId="1" xfId="1" applyFont="1" applyFill="1" applyBorder="1" applyAlignment="1" applyProtection="1"/>
    <xf numFmtId="165" fontId="16" fillId="0" borderId="1" xfId="1" applyNumberFormat="1" applyFont="1" applyFill="1" applyBorder="1" applyAlignment="1" applyProtection="1">
      <alignment horizontal="center" vertical="center"/>
    </xf>
    <xf numFmtId="0" fontId="5" fillId="0" borderId="1" xfId="1" applyNumberFormat="1" applyFont="1" applyFill="1" applyBorder="1" applyAlignment="1" applyProtection="1">
      <alignment horizontal="left"/>
    </xf>
    <xf numFmtId="0" fontId="8" fillId="3" borderId="16" xfId="0" applyFont="1" applyFill="1" applyBorder="1" applyAlignment="1" applyProtection="1">
      <alignment horizontal="center" vertical="center" wrapText="1"/>
    </xf>
    <xf numFmtId="0" fontId="6" fillId="0" borderId="30" xfId="0" applyFont="1" applyFill="1" applyBorder="1" applyAlignment="1" applyProtection="1">
      <alignment vertical="center" wrapText="1"/>
    </xf>
    <xf numFmtId="0" fontId="6" fillId="0" borderId="9" xfId="0" applyFont="1" applyFill="1" applyBorder="1" applyAlignment="1" applyProtection="1">
      <alignment vertical="center" wrapText="1"/>
    </xf>
    <xf numFmtId="0" fontId="6" fillId="0" borderId="31" xfId="0" applyFont="1" applyFill="1" applyBorder="1" applyAlignment="1" applyProtection="1">
      <alignment vertical="center" wrapText="1"/>
    </xf>
    <xf numFmtId="0" fontId="0" fillId="0" borderId="8" xfId="0" applyBorder="1" applyAlignment="1" applyProtection="1">
      <alignment vertical="center"/>
    </xf>
    <xf numFmtId="0" fontId="20" fillId="0" borderId="25" xfId="0" applyFont="1" applyBorder="1" applyAlignment="1" applyProtection="1">
      <alignment horizontal="center" vertical="center"/>
    </xf>
    <xf numFmtId="0" fontId="8" fillId="0" borderId="0" xfId="0" applyFont="1" applyFill="1" applyBorder="1" applyAlignment="1" applyProtection="1">
      <alignment vertical="center" wrapText="1"/>
    </xf>
    <xf numFmtId="165" fontId="6" fillId="0" borderId="18" xfId="0" applyNumberFormat="1" applyFont="1" applyFill="1" applyBorder="1" applyAlignment="1" applyProtection="1">
      <alignment horizontal="left" vertical="center" wrapText="1"/>
    </xf>
    <xf numFmtId="0" fontId="7" fillId="0" borderId="5" xfId="1" applyFont="1" applyBorder="1" applyAlignment="1" applyProtection="1"/>
    <xf numFmtId="14" fontId="0" fillId="0" borderId="4" xfId="0" applyNumberFormat="1" applyFill="1" applyBorder="1" applyAlignment="1" applyProtection="1">
      <alignment horizontal="center" vertical="center"/>
    </xf>
    <xf numFmtId="0" fontId="0" fillId="0" borderId="6" xfId="0" applyNumberFormat="1" applyFill="1" applyBorder="1" applyAlignment="1" applyProtection="1">
      <alignment horizontal="center" vertical="center"/>
    </xf>
    <xf numFmtId="0" fontId="6" fillId="3" borderId="32"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wrapText="1"/>
      <protection locked="0"/>
    </xf>
    <xf numFmtId="0" fontId="6" fillId="3" borderId="33" xfId="0" applyFont="1" applyFill="1" applyBorder="1" applyAlignment="1" applyProtection="1">
      <alignment horizontal="left" vertical="center" wrapText="1"/>
      <protection locked="0"/>
    </xf>
    <xf numFmtId="0" fontId="16" fillId="0" borderId="11" xfId="1" applyNumberFormat="1" applyFont="1" applyFill="1" applyBorder="1" applyAlignment="1" applyProtection="1">
      <alignment horizontal="center" vertical="center"/>
    </xf>
    <xf numFmtId="0" fontId="13" fillId="0" borderId="0" xfId="1" applyFont="1" applyFill="1" applyBorder="1" applyAlignment="1" applyProtection="1">
      <alignment horizontal="left" vertical="center"/>
    </xf>
    <xf numFmtId="0" fontId="16" fillId="3" borderId="11" xfId="1" applyNumberFormat="1" applyFont="1" applyFill="1" applyBorder="1" applyAlignment="1" applyProtection="1">
      <alignment horizontal="center" vertical="center"/>
      <protection locked="0"/>
    </xf>
    <xf numFmtId="15" fontId="6" fillId="0" borderId="0" xfId="1" applyNumberFormat="1" applyFont="1" applyFill="1" applyBorder="1" applyAlignment="1" applyProtection="1">
      <alignment horizontal="center" vertical="center"/>
    </xf>
    <xf numFmtId="0" fontId="2" fillId="0" borderId="0" xfId="0" applyFont="1" applyFill="1" applyBorder="1" applyAlignment="1" applyProtection="1">
      <alignment horizontal="left" vertical="center"/>
    </xf>
    <xf numFmtId="0" fontId="0" fillId="0" borderId="18" xfId="0" applyBorder="1" applyAlignment="1" applyProtection="1">
      <alignment horizontal="center" vertical="center"/>
    </xf>
    <xf numFmtId="0" fontId="0" fillId="0" borderId="0" xfId="0" applyBorder="1" applyAlignment="1" applyProtection="1">
      <alignment vertical="top"/>
    </xf>
    <xf numFmtId="0" fontId="6" fillId="0" borderId="0" xfId="0" applyFont="1" applyBorder="1" applyAlignment="1" applyProtection="1">
      <alignment horizontal="left"/>
    </xf>
    <xf numFmtId="0" fontId="31" fillId="0" borderId="0" xfId="0" applyFont="1" applyBorder="1" applyAlignment="1" applyProtection="1">
      <alignment horizontal="left"/>
    </xf>
    <xf numFmtId="0" fontId="31" fillId="0" borderId="23" xfId="0" applyFont="1" applyBorder="1" applyAlignment="1" applyProtection="1">
      <alignment horizontal="center" vertical="center"/>
    </xf>
    <xf numFmtId="0" fontId="2" fillId="0" borderId="23" xfId="0" applyFont="1" applyBorder="1" applyAlignment="1" applyProtection="1">
      <alignment horizontal="left" vertical="center"/>
    </xf>
    <xf numFmtId="1" fontId="5" fillId="0" borderId="11" xfId="1" applyNumberFormat="1" applyFont="1" applyFill="1" applyBorder="1" applyAlignment="1" applyProtection="1">
      <alignment horizontal="center" vertical="center"/>
    </xf>
    <xf numFmtId="1" fontId="5" fillId="0" borderId="1" xfId="1" applyNumberFormat="1" applyFont="1" applyFill="1" applyBorder="1" applyAlignment="1" applyProtection="1">
      <alignment horizontal="center" vertical="center"/>
    </xf>
    <xf numFmtId="1" fontId="5" fillId="0" borderId="28" xfId="1" applyNumberFormat="1" applyFont="1" applyFill="1" applyBorder="1" applyAlignment="1" applyProtection="1">
      <alignment horizontal="center" vertical="center"/>
    </xf>
    <xf numFmtId="0" fontId="0" fillId="0" borderId="0" xfId="0" applyBorder="1" applyAlignment="1" applyProtection="1">
      <alignment horizontal="left"/>
    </xf>
    <xf numFmtId="1" fontId="5" fillId="0" borderId="0" xfId="1" applyNumberFormat="1" applyFont="1" applyFill="1" applyBorder="1" applyAlignment="1" applyProtection="1">
      <alignment horizontal="center" vertical="center"/>
    </xf>
    <xf numFmtId="1" fontId="5" fillId="0" borderId="23" xfId="1" applyNumberFormat="1" applyFont="1" applyFill="1" applyBorder="1" applyAlignment="1" applyProtection="1">
      <alignment horizontal="center" vertical="center"/>
    </xf>
    <xf numFmtId="0" fontId="0" fillId="0" borderId="26" xfId="0" applyBorder="1" applyAlignment="1" applyProtection="1">
      <alignment vertical="top"/>
    </xf>
    <xf numFmtId="165" fontId="16" fillId="0" borderId="0" xfId="1" applyNumberFormat="1" applyFont="1" applyFill="1" applyBorder="1" applyAlignment="1" applyProtection="1">
      <alignment horizontal="center" vertical="center"/>
    </xf>
    <xf numFmtId="0" fontId="2" fillId="0" borderId="5" xfId="0" applyFont="1" applyBorder="1" applyAlignment="1" applyProtection="1">
      <alignment vertical="top" wrapText="1"/>
    </xf>
    <xf numFmtId="165" fontId="0" fillId="0" borderId="27" xfId="0" applyNumberFormat="1" applyFill="1" applyBorder="1" applyAlignment="1" applyProtection="1">
      <alignment horizontal="center" vertical="center"/>
    </xf>
    <xf numFmtId="0" fontId="0" fillId="0" borderId="0" xfId="0" applyFill="1" applyBorder="1" applyAlignment="1" applyProtection="1"/>
    <xf numFmtId="0" fontId="34" fillId="0" borderId="0" xfId="0" applyFont="1" applyAlignment="1">
      <alignment horizontal="right" vertical="distributed"/>
    </xf>
    <xf numFmtId="1" fontId="47" fillId="0" borderId="24" xfId="1" applyNumberFormat="1" applyFont="1" applyFill="1" applyBorder="1" applyAlignment="1" applyProtection="1">
      <alignment horizontal="left" vertical="center"/>
    </xf>
    <xf numFmtId="0" fontId="31" fillId="0" borderId="0" xfId="0" applyFont="1" applyAlignment="1">
      <alignment horizontal="left" vertical="top" wrapText="1" indent="2"/>
    </xf>
    <xf numFmtId="0" fontId="32" fillId="0" borderId="0" xfId="0" applyFont="1" applyAlignment="1">
      <alignment horizontal="left" vertical="top" wrapText="1" indent="2"/>
    </xf>
    <xf numFmtId="0" fontId="31" fillId="0" borderId="0" xfId="0" applyFont="1" applyFill="1" applyAlignment="1">
      <alignment horizontal="left" vertical="top" wrapText="1" indent="2"/>
    </xf>
    <xf numFmtId="0" fontId="37" fillId="0" borderId="0" xfId="0" applyFont="1" applyAlignment="1">
      <alignment horizontal="left" vertical="top" wrapText="1" indent="2"/>
    </xf>
    <xf numFmtId="15" fontId="6" fillId="3" borderId="10" xfId="0" applyNumberFormat="1" applyFont="1" applyFill="1" applyBorder="1" applyAlignment="1" applyProtection="1">
      <alignment horizontal="center" vertical="center" wrapText="1"/>
      <protection locked="0"/>
    </xf>
    <xf numFmtId="0" fontId="0" fillId="0" borderId="0" xfId="0" applyBorder="1" applyAlignment="1" applyProtection="1">
      <alignment horizontal="left" vertical="center"/>
    </xf>
    <xf numFmtId="0" fontId="0" fillId="0" borderId="18" xfId="0" applyBorder="1" applyAlignment="1" applyProtection="1">
      <alignment horizontal="left" vertical="center"/>
    </xf>
    <xf numFmtId="0" fontId="48" fillId="0" borderId="0" xfId="0" applyFont="1" applyBorder="1" applyProtection="1"/>
    <xf numFmtId="0" fontId="49" fillId="3" borderId="10" xfId="0" applyFont="1" applyFill="1" applyBorder="1" applyAlignment="1" applyProtection="1">
      <alignment horizontal="center" vertical="center" wrapText="1"/>
      <protection locked="0"/>
    </xf>
    <xf numFmtId="0" fontId="49" fillId="3" borderId="11" xfId="0" applyFont="1" applyFill="1" applyBorder="1" applyAlignment="1" applyProtection="1">
      <alignment horizontal="center" vertical="center" wrapText="1"/>
      <protection locked="0"/>
    </xf>
    <xf numFmtId="0" fontId="49" fillId="3" borderId="32" xfId="0" applyFont="1" applyFill="1" applyBorder="1" applyAlignment="1" applyProtection="1">
      <alignment horizontal="center" vertical="center" wrapText="1"/>
      <protection locked="0"/>
    </xf>
    <xf numFmtId="0" fontId="50" fillId="0" borderId="0" xfId="1" applyNumberFormat="1" applyFont="1" applyBorder="1" applyAlignment="1" applyProtection="1">
      <alignment horizontal="right" vertical="center"/>
    </xf>
    <xf numFmtId="0" fontId="6" fillId="0" borderId="36" xfId="0" applyFont="1" applyFill="1" applyBorder="1" applyAlignment="1" applyProtection="1">
      <alignment vertical="center" wrapText="1"/>
    </xf>
    <xf numFmtId="0" fontId="6" fillId="0" borderId="12" xfId="0" applyFont="1" applyFill="1" applyBorder="1" applyAlignment="1" applyProtection="1">
      <alignment vertical="center" wrapText="1"/>
    </xf>
    <xf numFmtId="0" fontId="56" fillId="0" borderId="0" xfId="1" applyFont="1" applyFill="1" applyBorder="1" applyAlignment="1" applyProtection="1">
      <alignment horizontal="left" vertical="center"/>
    </xf>
    <xf numFmtId="0" fontId="6" fillId="0" borderId="22" xfId="0" applyFont="1" applyFill="1" applyBorder="1" applyAlignment="1" applyProtection="1">
      <alignment vertical="center" wrapText="1"/>
    </xf>
    <xf numFmtId="0" fontId="0" fillId="0" borderId="11" xfId="0" applyFill="1" applyBorder="1" applyAlignment="1" applyProtection="1">
      <alignment horizontal="center" vertical="center" wrapText="1"/>
    </xf>
    <xf numFmtId="0" fontId="0" fillId="0" borderId="25" xfId="0" applyBorder="1" applyAlignment="1" applyProtection="1">
      <alignment vertical="center"/>
    </xf>
    <xf numFmtId="0" fontId="0" fillId="0" borderId="5" xfId="0" applyFill="1" applyBorder="1" applyAlignment="1" applyProtection="1">
      <alignment horizontal="center" vertical="center" wrapText="1"/>
    </xf>
    <xf numFmtId="0" fontId="8" fillId="3" borderId="13" xfId="0" applyFont="1" applyFill="1" applyBorder="1" applyAlignment="1" applyProtection="1">
      <alignment vertical="center" wrapText="1"/>
      <protection locked="0"/>
    </xf>
    <xf numFmtId="0" fontId="8" fillId="3" borderId="37" xfId="0" applyFont="1" applyFill="1" applyBorder="1" applyAlignment="1" applyProtection="1">
      <alignment vertical="center" wrapText="1"/>
      <protection locked="0"/>
    </xf>
    <xf numFmtId="0" fontId="5" fillId="0" borderId="38" xfId="0" applyFont="1" applyFill="1" applyBorder="1" applyAlignment="1" applyProtection="1">
      <alignment horizontal="center" vertical="center" wrapText="1"/>
    </xf>
    <xf numFmtId="0" fontId="5" fillId="0" borderId="38" xfId="0" applyFont="1" applyFill="1" applyBorder="1" applyAlignment="1" applyProtection="1">
      <alignment horizontal="center" vertical="center"/>
    </xf>
    <xf numFmtId="0" fontId="5" fillId="0" borderId="26" xfId="0" applyFont="1" applyFill="1" applyBorder="1" applyAlignment="1" applyProtection="1">
      <alignment horizontal="center" vertical="center" wrapText="1"/>
    </xf>
    <xf numFmtId="0" fontId="5" fillId="0" borderId="39" xfId="0" applyFont="1" applyFill="1" applyBorder="1" applyAlignment="1" applyProtection="1">
      <alignment horizontal="center" vertical="center" wrapText="1"/>
    </xf>
    <xf numFmtId="0" fontId="5" fillId="0" borderId="18" xfId="0" applyFont="1" applyFill="1" applyBorder="1" applyAlignment="1" applyProtection="1">
      <alignment horizontal="center" vertical="center" wrapText="1"/>
    </xf>
    <xf numFmtId="0" fontId="6" fillId="0" borderId="11" xfId="0" applyNumberFormat="1" applyFont="1" applyBorder="1" applyAlignment="1" applyProtection="1">
      <alignment horizontal="center" vertical="center" wrapText="1"/>
    </xf>
    <xf numFmtId="0" fontId="6" fillId="0" borderId="11" xfId="0" applyNumberFormat="1" applyFont="1" applyBorder="1" applyAlignment="1" applyProtection="1">
      <alignment horizontal="left" vertical="center" wrapText="1"/>
    </xf>
    <xf numFmtId="0" fontId="5" fillId="0" borderId="20" xfId="0" applyFont="1" applyBorder="1" applyAlignment="1" applyProtection="1">
      <alignment horizontal="center" vertical="center"/>
    </xf>
    <xf numFmtId="0" fontId="5" fillId="0" borderId="40" xfId="0" applyFont="1" applyBorder="1" applyAlignment="1" applyProtection="1">
      <alignment horizontal="center" vertical="center"/>
    </xf>
    <xf numFmtId="0" fontId="6" fillId="0" borderId="35" xfId="0" applyNumberFormat="1" applyFont="1" applyBorder="1" applyAlignment="1" applyProtection="1">
      <alignment horizontal="center" vertical="center" wrapText="1"/>
    </xf>
    <xf numFmtId="0" fontId="8" fillId="5" borderId="11" xfId="0" applyFont="1" applyFill="1" applyBorder="1" applyAlignment="1" applyProtection="1">
      <alignment horizontal="center" vertical="center" wrapText="1"/>
      <protection locked="0"/>
    </xf>
    <xf numFmtId="49" fontId="6" fillId="0" borderId="22" xfId="0" applyNumberFormat="1" applyFont="1" applyBorder="1" applyAlignment="1" applyProtection="1">
      <alignment horizontal="center" vertical="center" wrapText="1"/>
    </xf>
    <xf numFmtId="0" fontId="5" fillId="2" borderId="5" xfId="1" applyFont="1" applyFill="1" applyBorder="1" applyAlignment="1" applyProtection="1">
      <alignment horizontal="left" vertical="center"/>
    </xf>
    <xf numFmtId="0" fontId="6" fillId="0" borderId="16" xfId="0" applyFont="1" applyFill="1" applyBorder="1" applyAlignment="1" applyProtection="1">
      <alignment vertical="center" wrapText="1"/>
    </xf>
    <xf numFmtId="0" fontId="6" fillId="0" borderId="24" xfId="0" applyFont="1" applyFill="1" applyBorder="1" applyAlignment="1" applyProtection="1">
      <alignment vertical="center" wrapText="1"/>
    </xf>
    <xf numFmtId="0" fontId="6" fillId="0" borderId="25" xfId="0" applyFont="1" applyFill="1" applyBorder="1" applyAlignment="1" applyProtection="1">
      <alignment vertical="center" wrapText="1"/>
    </xf>
    <xf numFmtId="0" fontId="6" fillId="0" borderId="21" xfId="0" applyFont="1" applyFill="1" applyBorder="1" applyAlignment="1" applyProtection="1">
      <alignment vertical="center" wrapText="1"/>
    </xf>
    <xf numFmtId="0" fontId="7" fillId="0" borderId="11" xfId="0" applyNumberFormat="1" applyFont="1" applyFill="1" applyBorder="1" applyAlignment="1" applyProtection="1">
      <alignment horizontal="center" vertical="center" shrinkToFit="1"/>
    </xf>
    <xf numFmtId="0" fontId="6" fillId="0" borderId="34" xfId="0" quotePrefix="1" applyNumberFormat="1" applyFont="1" applyBorder="1" applyAlignment="1" applyProtection="1">
      <alignment horizontal="center" vertical="center" wrapText="1"/>
    </xf>
    <xf numFmtId="0" fontId="6" fillId="0" borderId="10" xfId="0" quotePrefix="1" applyNumberFormat="1" applyFont="1" applyBorder="1" applyAlignment="1" applyProtection="1">
      <alignment horizontal="left" vertical="center" wrapText="1"/>
    </xf>
    <xf numFmtId="0" fontId="6" fillId="0" borderId="10" xfId="0" quotePrefix="1" applyNumberFormat="1" applyFont="1" applyBorder="1" applyAlignment="1" applyProtection="1">
      <alignment horizontal="center" vertical="center" wrapText="1"/>
    </xf>
    <xf numFmtId="0" fontId="54" fillId="0" borderId="13" xfId="0" applyFont="1" applyFill="1" applyBorder="1" applyAlignment="1" applyProtection="1">
      <alignment horizontal="left" vertical="center" wrapText="1"/>
    </xf>
    <xf numFmtId="0" fontId="6" fillId="0" borderId="17" xfId="0" applyNumberFormat="1" applyFont="1" applyFill="1" applyBorder="1" applyAlignment="1" applyProtection="1">
      <alignment horizontal="left" vertical="center" wrapText="1"/>
    </xf>
    <xf numFmtId="0" fontId="2" fillId="0" borderId="41" xfId="0" applyFont="1" applyBorder="1" applyAlignment="1">
      <alignment vertical="center" wrapText="1"/>
    </xf>
    <xf numFmtId="0" fontId="2" fillId="0" borderId="42" xfId="0" applyFont="1" applyBorder="1" applyAlignment="1">
      <alignment vertical="center" wrapText="1"/>
    </xf>
    <xf numFmtId="0" fontId="0" fillId="0" borderId="42" xfId="0" applyFont="1" applyBorder="1" applyAlignment="1">
      <alignment vertical="top" wrapText="1"/>
    </xf>
    <xf numFmtId="0" fontId="1" fillId="0" borderId="34" xfId="0" applyFont="1" applyFill="1" applyBorder="1" applyAlignment="1" applyProtection="1">
      <alignment horizontal="center" vertical="center" wrapText="1"/>
    </xf>
    <xf numFmtId="0" fontId="33" fillId="0" borderId="21" xfId="0" applyFont="1" applyFill="1" applyBorder="1" applyAlignment="1" applyProtection="1">
      <alignment horizontal="center" vertical="center" wrapText="1"/>
    </xf>
    <xf numFmtId="0" fontId="1" fillId="0" borderId="41" xfId="0" applyFont="1" applyBorder="1" applyAlignment="1">
      <alignment vertical="top" wrapText="1"/>
    </xf>
    <xf numFmtId="0" fontId="1" fillId="0" borderId="42" xfId="0" applyFont="1" applyBorder="1" applyAlignment="1">
      <alignment vertical="top" wrapText="1"/>
    </xf>
    <xf numFmtId="0" fontId="0" fillId="0" borderId="3" xfId="0" applyNumberFormat="1" applyFill="1" applyBorder="1" applyAlignment="1" applyProtection="1">
      <alignment horizontal="left" vertical="center"/>
    </xf>
    <xf numFmtId="166" fontId="0" fillId="0" borderId="0" xfId="0" applyNumberFormat="1" applyFill="1" applyBorder="1" applyAlignment="1" applyProtection="1">
      <alignment horizontal="left" vertical="center"/>
    </xf>
    <xf numFmtId="0" fontId="0" fillId="0" borderId="2" xfId="0" applyNumberFormat="1" applyFill="1" applyBorder="1" applyAlignment="1" applyProtection="1">
      <alignment horizontal="left" vertical="center"/>
    </xf>
    <xf numFmtId="49" fontId="0" fillId="0" borderId="0" xfId="0" applyNumberFormat="1" applyFill="1" applyBorder="1" applyAlignment="1" applyProtection="1">
      <alignment horizontal="center" vertical="center"/>
    </xf>
    <xf numFmtId="14" fontId="1" fillId="0" borderId="41" xfId="0" applyNumberFormat="1" applyFont="1" applyBorder="1" applyAlignment="1">
      <alignment vertical="top" wrapText="1"/>
    </xf>
    <xf numFmtId="164" fontId="2" fillId="0" borderId="0" xfId="0" applyNumberFormat="1" applyFont="1" applyFill="1" applyBorder="1" applyAlignment="1" applyProtection="1">
      <alignment horizontal="left" wrapText="1"/>
    </xf>
    <xf numFmtId="0" fontId="0" fillId="0" borderId="0" xfId="0" applyBorder="1" applyAlignment="1" applyProtection="1">
      <alignment horizontal="left"/>
    </xf>
    <xf numFmtId="0" fontId="5" fillId="4" borderId="30" xfId="1" applyNumberFormat="1" applyFont="1" applyFill="1" applyBorder="1" applyAlignment="1" applyProtection="1">
      <alignment horizontal="center" vertical="center"/>
    </xf>
    <xf numFmtId="0" fontId="0" fillId="4" borderId="19" xfId="0" applyFill="1" applyBorder="1" applyAlignment="1" applyProtection="1"/>
    <xf numFmtId="0" fontId="0" fillId="4" borderId="36" xfId="0" applyFill="1" applyBorder="1" applyAlignment="1" applyProtection="1"/>
    <xf numFmtId="0" fontId="5" fillId="0" borderId="0" xfId="1" applyFont="1" applyFill="1" applyBorder="1" applyAlignment="1" applyProtection="1">
      <alignment horizontal="center" vertical="center" wrapText="1"/>
    </xf>
    <xf numFmtId="0" fontId="0" fillId="0" borderId="23" xfId="0" applyBorder="1" applyAlignment="1" applyProtection="1">
      <alignment horizontal="center"/>
    </xf>
    <xf numFmtId="0" fontId="0" fillId="0" borderId="0" xfId="0" applyAlignment="1" applyProtection="1">
      <alignment horizontal="center"/>
    </xf>
    <xf numFmtId="166" fontId="6" fillId="3" borderId="30" xfId="1" applyNumberFormat="1" applyFont="1" applyFill="1" applyBorder="1" applyAlignment="1" applyProtection="1">
      <alignment horizontal="center" vertical="center"/>
      <protection locked="0"/>
    </xf>
    <xf numFmtId="166" fontId="0" fillId="0" borderId="36" xfId="0" applyNumberFormat="1" applyBorder="1" applyAlignment="1" applyProtection="1">
      <alignment horizontal="center" vertical="center"/>
      <protection locked="0"/>
    </xf>
    <xf numFmtId="0" fontId="6" fillId="3" borderId="11" xfId="1" applyFont="1" applyFill="1" applyBorder="1" applyAlignment="1" applyProtection="1">
      <alignment horizontal="left" vertical="top" wrapText="1"/>
      <protection locked="0"/>
    </xf>
    <xf numFmtId="0" fontId="0" fillId="0" borderId="11" xfId="0" applyBorder="1" applyAlignment="1" applyProtection="1">
      <protection locked="0"/>
    </xf>
    <xf numFmtId="0" fontId="6" fillId="3" borderId="11" xfId="1" applyFont="1" applyFill="1" applyBorder="1" applyAlignment="1" applyProtection="1">
      <alignment horizontal="left" vertical="top"/>
      <protection locked="0"/>
    </xf>
    <xf numFmtId="0" fontId="0" fillId="0" borderId="16" xfId="0" applyBorder="1" applyAlignment="1" applyProtection="1">
      <protection locked="0"/>
    </xf>
    <xf numFmtId="165" fontId="16" fillId="0" borderId="30" xfId="1" applyNumberFormat="1" applyFont="1" applyFill="1" applyBorder="1" applyAlignment="1" applyProtection="1">
      <alignment horizontal="center" vertical="center"/>
    </xf>
    <xf numFmtId="0" fontId="0" fillId="0" borderId="36" xfId="0" applyBorder="1" applyAlignment="1" applyProtection="1">
      <alignment horizontal="center" vertical="center"/>
    </xf>
    <xf numFmtId="0" fontId="5" fillId="0" borderId="5" xfId="1" applyFont="1" applyFill="1" applyBorder="1" applyAlignment="1" applyProtection="1">
      <alignment horizontal="left" vertical="center" wrapText="1"/>
    </xf>
    <xf numFmtId="0" fontId="0" fillId="0" borderId="0" xfId="0" applyBorder="1" applyAlignment="1" applyProtection="1">
      <alignment horizontal="left" vertical="center" wrapText="1"/>
    </xf>
    <xf numFmtId="0" fontId="0" fillId="0" borderId="23" xfId="0" applyBorder="1" applyAlignment="1" applyProtection="1">
      <alignment horizontal="left" vertical="center" wrapText="1"/>
    </xf>
    <xf numFmtId="0" fontId="5" fillId="0" borderId="0" xfId="1" applyFont="1" applyFill="1" applyBorder="1" applyAlignment="1" applyProtection="1">
      <alignment horizontal="left" vertical="center" wrapText="1"/>
    </xf>
    <xf numFmtId="0" fontId="0" fillId="0" borderId="0" xfId="0" applyBorder="1" applyAlignment="1" applyProtection="1">
      <alignment vertical="center"/>
    </xf>
    <xf numFmtId="0" fontId="0" fillId="0" borderId="23" xfId="0" applyBorder="1" applyAlignment="1" applyProtection="1">
      <alignment vertical="center"/>
    </xf>
    <xf numFmtId="15" fontId="6" fillId="3" borderId="30" xfId="1" applyNumberFormat="1" applyFont="1" applyFill="1" applyBorder="1" applyAlignment="1" applyProtection="1">
      <alignment horizontal="left" vertical="center"/>
      <protection locked="0"/>
    </xf>
    <xf numFmtId="0" fontId="0" fillId="0" borderId="19" xfId="0" applyBorder="1" applyAlignment="1" applyProtection="1">
      <alignment horizontal="left" vertical="center"/>
      <protection locked="0"/>
    </xf>
    <xf numFmtId="0" fontId="0" fillId="0" borderId="12" xfId="0" applyBorder="1" applyAlignment="1" applyProtection="1">
      <alignment horizontal="left" vertical="center"/>
      <protection locked="0"/>
    </xf>
    <xf numFmtId="0" fontId="6" fillId="3" borderId="31" xfId="3" applyNumberFormat="1" applyFont="1" applyFill="1" applyBorder="1" applyAlignment="1" applyProtection="1">
      <alignment horizontal="left" vertical="center"/>
      <protection locked="0"/>
    </xf>
    <xf numFmtId="0" fontId="0" fillId="0" borderId="43" xfId="0" applyNumberFormat="1" applyBorder="1" applyAlignment="1" applyProtection="1">
      <alignment horizontal="left" vertical="center"/>
      <protection locked="0"/>
    </xf>
    <xf numFmtId="0" fontId="0" fillId="0" borderId="37" xfId="0" applyNumberFormat="1" applyBorder="1" applyAlignment="1" applyProtection="1">
      <alignment horizontal="left" vertical="center"/>
      <protection locked="0"/>
    </xf>
    <xf numFmtId="166" fontId="6" fillId="3" borderId="44" xfId="1" applyNumberFormat="1" applyFont="1" applyFill="1" applyBorder="1" applyAlignment="1" applyProtection="1">
      <alignment horizontal="left" vertical="center"/>
      <protection locked="0"/>
    </xf>
    <xf numFmtId="166" fontId="0" fillId="0" borderId="45" xfId="0" applyNumberFormat="1" applyBorder="1" applyAlignment="1" applyProtection="1">
      <alignment vertical="center"/>
      <protection locked="0"/>
    </xf>
    <xf numFmtId="166" fontId="0" fillId="0" borderId="46" xfId="0" applyNumberFormat="1" applyBorder="1" applyAlignment="1" applyProtection="1">
      <alignment vertical="center"/>
      <protection locked="0"/>
    </xf>
    <xf numFmtId="0" fontId="6" fillId="3" borderId="30" xfId="1" applyFont="1" applyFill="1" applyBorder="1" applyAlignment="1" applyProtection="1">
      <alignment horizontal="left" vertical="center"/>
      <protection locked="0"/>
    </xf>
    <xf numFmtId="0" fontId="10" fillId="0" borderId="3" xfId="1" applyFont="1" applyFill="1" applyBorder="1" applyAlignment="1" applyProtection="1">
      <alignment horizontal="center" vertical="center" wrapText="1"/>
    </xf>
    <xf numFmtId="0" fontId="0" fillId="0" borderId="3" xfId="0" applyBorder="1" applyAlignment="1" applyProtection="1">
      <alignment horizontal="center" vertical="center" wrapText="1"/>
    </xf>
    <xf numFmtId="0" fontId="0" fillId="0" borderId="2" xfId="0" applyBorder="1" applyAlignment="1" applyProtection="1">
      <alignment horizontal="center" vertical="center" wrapText="1"/>
    </xf>
    <xf numFmtId="0" fontId="0" fillId="0" borderId="19" xfId="0" applyBorder="1" applyAlignment="1" applyProtection="1">
      <alignment vertical="center"/>
      <protection locked="0"/>
    </xf>
    <xf numFmtId="0" fontId="0" fillId="0" borderId="12" xfId="0" applyBorder="1" applyAlignment="1" applyProtection="1">
      <alignment vertical="center"/>
      <protection locked="0"/>
    </xf>
    <xf numFmtId="0" fontId="6" fillId="3" borderId="30" xfId="1" applyFont="1" applyFill="1" applyBorder="1" applyAlignment="1" applyProtection="1">
      <alignment horizontal="center" vertical="center"/>
      <protection locked="0"/>
    </xf>
    <xf numFmtId="0" fontId="6" fillId="3" borderId="36" xfId="1" applyFont="1" applyFill="1"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43" fillId="0" borderId="26" xfId="1" applyFont="1" applyFill="1" applyBorder="1" applyAlignment="1" applyProtection="1">
      <alignment horizontal="center" vertical="center"/>
    </xf>
    <xf numFmtId="0" fontId="44" fillId="0" borderId="0" xfId="0" applyFont="1" applyBorder="1" applyAlignment="1" applyProtection="1">
      <alignment horizontal="center" vertical="center"/>
    </xf>
    <xf numFmtId="0" fontId="44" fillId="0" borderId="23" xfId="0" applyFont="1" applyBorder="1" applyAlignment="1" applyProtection="1">
      <alignment horizontal="center" vertical="center"/>
    </xf>
    <xf numFmtId="0" fontId="44" fillId="0" borderId="0" xfId="0" applyFont="1" applyBorder="1" applyAlignment="1" applyProtection="1">
      <alignment horizontal="center"/>
    </xf>
    <xf numFmtId="0" fontId="44" fillId="0" borderId="23" xfId="0" applyFont="1" applyBorder="1" applyAlignment="1" applyProtection="1">
      <alignment horizontal="center"/>
    </xf>
    <xf numFmtId="0" fontId="6" fillId="3" borderId="1" xfId="1" applyFont="1" applyFill="1" applyBorder="1" applyAlignment="1" applyProtection="1">
      <alignment horizontal="left" vertical="center"/>
      <protection locked="0"/>
    </xf>
    <xf numFmtId="0" fontId="0" fillId="0" borderId="1" xfId="0" applyBorder="1" applyAlignment="1" applyProtection="1">
      <alignment vertical="center"/>
      <protection locked="0"/>
    </xf>
    <xf numFmtId="0" fontId="0" fillId="0" borderId="21" xfId="0" applyBorder="1" applyAlignment="1" applyProtection="1">
      <alignment vertical="center"/>
      <protection locked="0"/>
    </xf>
    <xf numFmtId="0" fontId="6" fillId="3" borderId="9" xfId="1" applyFont="1" applyFill="1" applyBorder="1" applyAlignment="1" applyProtection="1">
      <alignment horizontal="left" vertical="top"/>
      <protection locked="0"/>
    </xf>
    <xf numFmtId="0" fontId="0" fillId="0" borderId="24" xfId="0" applyBorder="1" applyAlignment="1" applyProtection="1">
      <protection locked="0"/>
    </xf>
    <xf numFmtId="0" fontId="0" fillId="0" borderId="24" xfId="0" applyBorder="1" applyAlignment="1"/>
    <xf numFmtId="0" fontId="0" fillId="0" borderId="25" xfId="0" applyBorder="1" applyAlignment="1"/>
    <xf numFmtId="0" fontId="0" fillId="0" borderId="26" xfId="0" applyBorder="1" applyAlignment="1" applyProtection="1">
      <protection locked="0"/>
    </xf>
    <xf numFmtId="0" fontId="0" fillId="0" borderId="0" xfId="0" applyBorder="1" applyAlignment="1" applyProtection="1">
      <protection locked="0"/>
    </xf>
    <xf numFmtId="0" fontId="0" fillId="0" borderId="0" xfId="0" applyAlignment="1"/>
    <xf numFmtId="0" fontId="0" fillId="0" borderId="23" xfId="0" applyBorder="1" applyAlignment="1"/>
    <xf numFmtId="0" fontId="0" fillId="0" borderId="28" xfId="0" applyBorder="1" applyAlignment="1" applyProtection="1">
      <protection locked="0"/>
    </xf>
    <xf numFmtId="0" fontId="0" fillId="0" borderId="1" xfId="0" applyBorder="1" applyAlignment="1" applyProtection="1">
      <protection locked="0"/>
    </xf>
    <xf numFmtId="0" fontId="0" fillId="0" borderId="1" xfId="0" applyBorder="1" applyAlignment="1"/>
    <xf numFmtId="0" fontId="0" fillId="0" borderId="27" xfId="0" applyBorder="1" applyAlignment="1"/>
    <xf numFmtId="0" fontId="5" fillId="0" borderId="5" xfId="1" applyFont="1" applyBorder="1" applyAlignment="1" applyProtection="1">
      <alignment horizontal="left" vertical="top" wrapText="1"/>
    </xf>
    <xf numFmtId="0" fontId="0" fillId="0" borderId="0" xfId="0" applyBorder="1" applyAlignment="1" applyProtection="1"/>
    <xf numFmtId="0" fontId="0" fillId="0" borderId="23" xfId="0" applyBorder="1" applyAlignment="1" applyProtection="1"/>
    <xf numFmtId="0" fontId="0" fillId="0" borderId="5" xfId="0" applyBorder="1" applyAlignment="1" applyProtection="1"/>
    <xf numFmtId="0" fontId="5" fillId="0" borderId="5" xfId="1" applyFont="1" applyBorder="1" applyAlignment="1" applyProtection="1">
      <alignment vertical="top"/>
    </xf>
    <xf numFmtId="0" fontId="0" fillId="0" borderId="0" xfId="0" applyBorder="1" applyAlignment="1" applyProtection="1">
      <alignment vertical="top"/>
    </xf>
    <xf numFmtId="0" fontId="0" fillId="0" borderId="23" xfId="0" applyBorder="1" applyAlignment="1" applyProtection="1">
      <alignment vertical="top"/>
    </xf>
    <xf numFmtId="0" fontId="0" fillId="0" borderId="5" xfId="0" applyBorder="1" applyAlignment="1" applyProtection="1">
      <alignment vertical="top"/>
    </xf>
    <xf numFmtId="0" fontId="5" fillId="0" borderId="5" xfId="1" applyFont="1" applyBorder="1" applyAlignment="1" applyProtection="1">
      <alignment vertical="top" wrapText="1"/>
    </xf>
    <xf numFmtId="0" fontId="5" fillId="0" borderId="5" xfId="1" applyFont="1" applyFill="1" applyBorder="1" applyAlignment="1" applyProtection="1">
      <alignment vertical="top" wrapText="1"/>
    </xf>
    <xf numFmtId="0" fontId="7" fillId="0" borderId="0" xfId="1" applyFont="1" applyBorder="1" applyAlignment="1" applyProtection="1">
      <alignment horizontal="center"/>
    </xf>
    <xf numFmtId="0" fontId="0" fillId="0" borderId="0" xfId="0" applyBorder="1" applyAlignment="1" applyProtection="1">
      <alignment horizontal="center"/>
    </xf>
    <xf numFmtId="165" fontId="16" fillId="3" borderId="30" xfId="1" applyNumberFormat="1" applyFont="1" applyFill="1" applyBorder="1" applyAlignment="1" applyProtection="1">
      <alignment horizontal="center" vertical="center"/>
      <protection locked="0"/>
    </xf>
    <xf numFmtId="165" fontId="0" fillId="0" borderId="36" xfId="0" applyNumberFormat="1" applyBorder="1" applyAlignment="1" applyProtection="1">
      <alignment horizontal="center" vertical="center"/>
      <protection locked="0"/>
    </xf>
    <xf numFmtId="0" fontId="39" fillId="3" borderId="30" xfId="1" applyFont="1" applyFill="1" applyBorder="1" applyAlignment="1" applyProtection="1">
      <alignment horizontal="left" vertical="top"/>
      <protection locked="0"/>
    </xf>
    <xf numFmtId="0" fontId="0" fillId="0" borderId="19" xfId="0" applyBorder="1" applyAlignment="1" applyProtection="1">
      <alignment horizontal="left" vertical="top"/>
      <protection locked="0"/>
    </xf>
    <xf numFmtId="0" fontId="0" fillId="0" borderId="12" xfId="0" applyBorder="1" applyAlignment="1" applyProtection="1">
      <alignment horizontal="left" vertical="top"/>
      <protection locked="0"/>
    </xf>
    <xf numFmtId="0" fontId="0" fillId="0" borderId="24" xfId="0" applyBorder="1" applyAlignment="1" applyProtection="1">
      <alignment horizontal="left" vertical="top"/>
      <protection locked="0"/>
    </xf>
    <xf numFmtId="0" fontId="0" fillId="0" borderId="13" xfId="0" applyBorder="1" applyAlignment="1" applyProtection="1">
      <alignment horizontal="left" vertical="top"/>
      <protection locked="0"/>
    </xf>
    <xf numFmtId="0" fontId="0" fillId="0" borderId="26"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18" xfId="0" applyBorder="1" applyAlignment="1" applyProtection="1">
      <alignment horizontal="left" vertical="top"/>
      <protection locked="0"/>
    </xf>
    <xf numFmtId="0" fontId="0" fillId="0" borderId="28" xfId="0"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21" xfId="0" applyBorder="1" applyAlignment="1" applyProtection="1">
      <alignment horizontal="left" vertical="top"/>
      <protection locked="0"/>
    </xf>
    <xf numFmtId="0" fontId="6" fillId="3" borderId="9" xfId="1" applyFont="1" applyFill="1" applyBorder="1" applyAlignment="1" applyProtection="1">
      <alignment horizontal="left" vertical="top" wrapText="1"/>
      <protection locked="0"/>
    </xf>
    <xf numFmtId="0" fontId="0" fillId="0" borderId="36" xfId="0" applyFill="1" applyBorder="1" applyAlignment="1" applyProtection="1">
      <alignment horizontal="center" vertical="center"/>
    </xf>
    <xf numFmtId="0" fontId="5" fillId="0" borderId="5" xfId="1" applyFont="1" applyFill="1" applyBorder="1" applyAlignment="1" applyProtection="1">
      <alignment vertical="center"/>
    </xf>
    <xf numFmtId="0" fontId="6" fillId="0" borderId="38" xfId="0" applyFont="1" applyBorder="1" applyAlignment="1" applyProtection="1">
      <alignment horizontal="center" vertical="center" wrapText="1"/>
    </xf>
    <xf numFmtId="0" fontId="6" fillId="0" borderId="8"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6" fillId="0" borderId="22" xfId="0" applyFont="1" applyFill="1" applyBorder="1" applyAlignment="1" applyProtection="1">
      <alignment horizontal="center" vertical="center" wrapText="1"/>
    </xf>
    <xf numFmtId="0" fontId="5" fillId="0" borderId="53" xfId="0" applyFont="1" applyFill="1" applyBorder="1" applyAlignment="1" applyProtection="1">
      <alignment horizontal="center" vertical="center"/>
    </xf>
    <xf numFmtId="0" fontId="0" fillId="0" borderId="54" xfId="0" applyFill="1" applyBorder="1" applyProtection="1"/>
    <xf numFmtId="0" fontId="5" fillId="0" borderId="51" xfId="0" applyFont="1" applyFill="1" applyBorder="1" applyAlignment="1" applyProtection="1">
      <alignment horizontal="left" vertical="center" wrapText="1"/>
    </xf>
    <xf numFmtId="0" fontId="0" fillId="0" borderId="27" xfId="0" applyBorder="1" applyAlignment="1" applyProtection="1"/>
    <xf numFmtId="49" fontId="20" fillId="0" borderId="6" xfId="0" applyNumberFormat="1" applyFont="1" applyFill="1" applyBorder="1" applyAlignment="1" applyProtection="1">
      <alignment horizontal="left" vertical="center" wrapText="1"/>
    </xf>
    <xf numFmtId="0" fontId="0" fillId="0" borderId="2" xfId="0" applyBorder="1" applyAlignment="1" applyProtection="1">
      <alignment vertical="center"/>
    </xf>
    <xf numFmtId="0" fontId="0" fillId="0" borderId="7" xfId="0" applyBorder="1" applyAlignment="1" applyProtection="1">
      <alignment vertical="center"/>
    </xf>
    <xf numFmtId="0" fontId="6" fillId="0" borderId="11" xfId="0" applyNumberFormat="1" applyFont="1" applyFill="1" applyBorder="1" applyAlignment="1" applyProtection="1">
      <alignment horizontal="center" vertical="center" textRotation="90"/>
    </xf>
    <xf numFmtId="0" fontId="6" fillId="0" borderId="36" xfId="0" applyFont="1" applyBorder="1" applyAlignment="1" applyProtection="1">
      <alignment textRotation="90"/>
    </xf>
    <xf numFmtId="0" fontId="6" fillId="0" borderId="11" xfId="0" applyFont="1" applyBorder="1" applyAlignment="1" applyProtection="1">
      <alignment textRotation="90"/>
    </xf>
    <xf numFmtId="0" fontId="8" fillId="0" borderId="3" xfId="0" applyFont="1" applyFill="1" applyBorder="1" applyAlignment="1" applyProtection="1">
      <alignment horizontal="center" vertical="center"/>
    </xf>
    <xf numFmtId="0" fontId="0" fillId="0" borderId="3" xfId="0" applyBorder="1" applyAlignment="1" applyProtection="1">
      <alignment horizontal="center" vertical="center"/>
    </xf>
    <xf numFmtId="0" fontId="0" fillId="0" borderId="51" xfId="0" applyBorder="1" applyAlignment="1" applyProtection="1">
      <alignment horizontal="center" vertical="center"/>
    </xf>
    <xf numFmtId="0" fontId="0" fillId="0" borderId="1" xfId="0" applyBorder="1" applyAlignment="1">
      <alignment horizontal="center" vertical="center"/>
    </xf>
    <xf numFmtId="0" fontId="0" fillId="0" borderId="27" xfId="0" applyBorder="1" applyAlignment="1">
      <alignment horizontal="center" vertical="center"/>
    </xf>
    <xf numFmtId="0" fontId="8" fillId="0" borderId="55" xfId="0" applyFont="1" applyFill="1" applyBorder="1" applyAlignment="1" applyProtection="1">
      <alignment horizontal="center" vertical="center"/>
    </xf>
    <xf numFmtId="0" fontId="8" fillId="0" borderId="51" xfId="0" applyFont="1" applyFill="1" applyBorder="1" applyAlignment="1" applyProtection="1">
      <alignment horizontal="center" vertical="center"/>
    </xf>
    <xf numFmtId="0" fontId="0" fillId="0" borderId="28" xfId="0" applyBorder="1" applyAlignment="1">
      <alignment horizontal="center" vertical="center"/>
    </xf>
    <xf numFmtId="49" fontId="6" fillId="0" borderId="0" xfId="0" applyNumberFormat="1" applyFont="1" applyFill="1" applyBorder="1" applyAlignment="1" applyProtection="1">
      <alignment horizontal="right" vertical="center" wrapText="1"/>
    </xf>
    <xf numFmtId="49" fontId="6" fillId="0" borderId="2" xfId="0" applyNumberFormat="1" applyFont="1" applyFill="1" applyBorder="1" applyAlignment="1" applyProtection="1">
      <alignment horizontal="right" vertical="center" wrapText="1"/>
    </xf>
    <xf numFmtId="0" fontId="8" fillId="0" borderId="47" xfId="0" applyFont="1" applyFill="1" applyBorder="1" applyAlignment="1" applyProtection="1">
      <alignment horizontal="center" vertical="center" wrapText="1"/>
    </xf>
    <xf numFmtId="0" fontId="8" fillId="0" borderId="14" xfId="0" applyFont="1" applyFill="1" applyBorder="1" applyAlignment="1" applyProtection="1">
      <alignment horizontal="center" vertical="center"/>
    </xf>
    <xf numFmtId="0" fontId="5" fillId="0" borderId="39" xfId="0" applyFont="1" applyFill="1" applyBorder="1" applyAlignment="1" applyProtection="1">
      <alignment horizontal="left" vertical="center" wrapText="1"/>
    </xf>
    <xf numFmtId="0" fontId="0" fillId="0" borderId="48" xfId="0" applyFill="1" applyBorder="1" applyProtection="1"/>
    <xf numFmtId="0" fontId="5" fillId="0" borderId="49" xfId="0" applyFont="1" applyFill="1" applyBorder="1" applyAlignment="1" applyProtection="1">
      <alignment horizontal="left" vertical="center" wrapText="1"/>
    </xf>
    <xf numFmtId="0" fontId="0" fillId="0" borderId="50" xfId="0" applyFill="1" applyBorder="1" applyProtection="1"/>
    <xf numFmtId="49" fontId="8" fillId="0" borderId="51" xfId="0" applyNumberFormat="1" applyFont="1" applyFill="1" applyBorder="1" applyAlignment="1" applyProtection="1">
      <alignment horizontal="center" vertical="center" wrapText="1"/>
    </xf>
    <xf numFmtId="0" fontId="8" fillId="0" borderId="52" xfId="0" applyFont="1" applyFill="1" applyBorder="1" applyProtection="1"/>
    <xf numFmtId="49" fontId="20" fillId="2" borderId="3" xfId="0" applyNumberFormat="1" applyFont="1" applyFill="1" applyBorder="1" applyAlignment="1" applyProtection="1">
      <alignment horizontal="center" vertical="center" wrapText="1"/>
    </xf>
    <xf numFmtId="49" fontId="20" fillId="2" borderId="0" xfId="0" applyNumberFormat="1" applyFont="1" applyFill="1" applyBorder="1" applyAlignment="1" applyProtection="1">
      <alignment horizontal="center" vertical="center"/>
    </xf>
    <xf numFmtId="49" fontId="13" fillId="0" borderId="3" xfId="0" applyNumberFormat="1" applyFont="1" applyFill="1" applyBorder="1" applyAlignment="1" applyProtection="1">
      <alignment horizontal="right" vertical="center"/>
    </xf>
    <xf numFmtId="49" fontId="21" fillId="0" borderId="3" xfId="0" applyNumberFormat="1" applyFont="1" applyFill="1" applyBorder="1" applyAlignment="1" applyProtection="1">
      <alignment horizontal="right" vertical="center"/>
    </xf>
    <xf numFmtId="0" fontId="22" fillId="0" borderId="2" xfId="0" applyNumberFormat="1" applyFont="1" applyFill="1" applyBorder="1" applyAlignment="1" applyProtection="1">
      <alignment horizontal="center" vertical="center"/>
    </xf>
    <xf numFmtId="0" fontId="20" fillId="0" borderId="3" xfId="2" quotePrefix="1" applyFont="1" applyBorder="1" applyAlignment="1" applyProtection="1">
      <alignment horizontal="center" vertical="center" wrapText="1"/>
    </xf>
    <xf numFmtId="0" fontId="20" fillId="0" borderId="3" xfId="2" applyFont="1" applyBorder="1" applyAlignment="1" applyProtection="1">
      <alignment horizontal="center" vertical="center" wrapText="1"/>
    </xf>
    <xf numFmtId="0" fontId="20" fillId="0" borderId="0" xfId="2" applyFont="1" applyBorder="1" applyAlignment="1" applyProtection="1">
      <alignment horizontal="center" vertical="center" wrapText="1"/>
    </xf>
  </cellXfs>
  <cellStyles count="4">
    <cellStyle name="Normal" xfId="0" builtinId="0"/>
    <cellStyle name="Standard_AA_1" xfId="1" xr:uid="{00000000-0005-0000-0000-000001000000}"/>
    <cellStyle name="Standard_Auswertung VDA" xfId="2" xr:uid="{00000000-0005-0000-0000-000002000000}"/>
    <cellStyle name="Standard_VAERGEBN" xfId="3" xr:uid="{00000000-0005-0000-0000-000003000000}"/>
  </cellStyles>
  <dxfs count="15">
    <dxf>
      <fill>
        <patternFill>
          <bgColor theme="1"/>
        </patternFill>
      </fill>
    </dxf>
    <dxf>
      <fill>
        <patternFill>
          <bgColor theme="1"/>
        </patternFill>
      </fill>
    </dxf>
    <dxf>
      <fill>
        <patternFill>
          <bgColor theme="1"/>
        </patternFill>
      </fill>
    </dxf>
    <dxf>
      <font>
        <condense val="0"/>
        <extend val="0"/>
        <color indexed="8"/>
      </font>
      <fill>
        <patternFill>
          <bgColor indexed="11"/>
        </patternFill>
      </fill>
    </dxf>
    <dxf>
      <font>
        <condense val="0"/>
        <extend val="0"/>
        <color auto="1"/>
      </font>
      <fill>
        <patternFill>
          <bgColor indexed="13"/>
        </patternFill>
      </fill>
    </dxf>
    <dxf>
      <fill>
        <patternFill>
          <bgColor indexed="10"/>
        </patternFill>
      </fill>
    </dxf>
    <dxf>
      <fill>
        <patternFill>
          <bgColor indexed="11"/>
        </patternFill>
      </fill>
    </dxf>
    <dxf>
      <font>
        <b/>
        <i val="0"/>
        <condense val="0"/>
        <extend val="0"/>
        <color indexed="9"/>
      </font>
      <fill>
        <patternFill>
          <bgColor indexed="10"/>
        </patternFill>
      </fill>
    </dxf>
    <dxf>
      <fill>
        <patternFill>
          <bgColor indexed="11"/>
        </patternFill>
      </fill>
    </dxf>
    <dxf>
      <font>
        <b/>
        <i val="0"/>
        <condense val="0"/>
        <extend val="0"/>
      </font>
      <fill>
        <patternFill>
          <bgColor indexed="10"/>
        </patternFill>
      </fill>
    </dxf>
    <dxf>
      <font>
        <b/>
        <i val="0"/>
        <condense val="0"/>
        <extend val="0"/>
        <color indexed="9"/>
      </font>
      <fill>
        <patternFill>
          <bgColor indexed="10"/>
        </patternFill>
      </fill>
    </dxf>
    <dxf>
      <font>
        <b val="0"/>
        <i val="0"/>
        <condense val="0"/>
        <extend val="0"/>
        <color auto="1"/>
      </font>
      <fill>
        <patternFill>
          <bgColor indexed="11"/>
        </patternFill>
      </fill>
    </dxf>
    <dxf>
      <fill>
        <patternFill>
          <bgColor indexed="11"/>
        </patternFill>
      </fill>
    </dxf>
    <dxf>
      <font>
        <b/>
        <i val="0"/>
        <condense val="0"/>
        <extend val="0"/>
        <color indexed="9"/>
      </font>
      <fill>
        <patternFill>
          <bgColor indexed="10"/>
        </patternFill>
      </fill>
    </dxf>
    <dxf>
      <font>
        <b val="0"/>
        <i val="0"/>
        <condense val="0"/>
        <extend val="0"/>
        <color auto="1"/>
      </font>
      <fill>
        <patternFill>
          <bgColor indexed="1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209550</xdr:rowOff>
    </xdr:from>
    <xdr:to>
      <xdr:col>0</xdr:col>
      <xdr:colOff>3245583</xdr:colOff>
      <xdr:row>0</xdr:row>
      <xdr:rowOff>781050</xdr:rowOff>
    </xdr:to>
    <xdr:pic>
      <xdr:nvPicPr>
        <xdr:cNvPr id="4" name="Picture 3">
          <a:extLst>
            <a:ext uri="{FF2B5EF4-FFF2-40B4-BE49-F238E27FC236}">
              <a16:creationId xmlns:a16="http://schemas.microsoft.com/office/drawing/2014/main" id="{A5C90C44-887D-4FC9-9DE2-A2BBBB79D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1450" y="209550"/>
          <a:ext cx="3074133" cy="571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332605</xdr:colOff>
      <xdr:row>1</xdr:row>
      <xdr:rowOff>259080</xdr:rowOff>
    </xdr:to>
    <xdr:pic>
      <xdr:nvPicPr>
        <xdr:cNvPr id="6" name="Picture 5">
          <a:extLst>
            <a:ext uri="{FF2B5EF4-FFF2-40B4-BE49-F238E27FC236}">
              <a16:creationId xmlns:a16="http://schemas.microsoft.com/office/drawing/2014/main" id="{485DC1B2-CD5D-4701-A2B4-A6F3EF4BC9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024244" cy="6629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979215</xdr:colOff>
      <xdr:row>1</xdr:row>
      <xdr:rowOff>303711</xdr:rowOff>
    </xdr:to>
    <xdr:pic>
      <xdr:nvPicPr>
        <xdr:cNvPr id="4" name="Picture 3">
          <a:extLst>
            <a:ext uri="{FF2B5EF4-FFF2-40B4-BE49-F238E27FC236}">
              <a16:creationId xmlns:a16="http://schemas.microsoft.com/office/drawing/2014/main" id="{B4AE1691-26E0-4A69-8532-F75D9FA2CB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24244" cy="6629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612004</xdr:colOff>
      <xdr:row>1</xdr:row>
      <xdr:rowOff>236220</xdr:rowOff>
    </xdr:to>
    <xdr:pic>
      <xdr:nvPicPr>
        <xdr:cNvPr id="5" name="Picture 4">
          <a:extLst>
            <a:ext uri="{FF2B5EF4-FFF2-40B4-BE49-F238E27FC236}">
              <a16:creationId xmlns:a16="http://schemas.microsoft.com/office/drawing/2014/main" id="{1CE8F8F7-0B54-4965-BD54-FCB08BAEFD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24244" cy="662940"/>
        </a:xfrm>
        <a:prstGeom prst="rect">
          <a:avLst/>
        </a:prstGeom>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3"/>
  </sheetPr>
  <dimension ref="A1:A27"/>
  <sheetViews>
    <sheetView tabSelected="1" zoomScale="50" zoomScaleNormal="50" zoomScaleSheetLayoutView="100" zoomScalePageLayoutView="62" workbookViewId="0">
      <selection activeCell="C18" sqref="C18:C19"/>
    </sheetView>
  </sheetViews>
  <sheetFormatPr defaultColWidth="11.42578125" defaultRowHeight="12.75"/>
  <cols>
    <col min="1" max="1" width="192" customWidth="1"/>
  </cols>
  <sheetData>
    <row r="1" spans="1:1" ht="74.25" customHeight="1">
      <c r="A1" s="274" t="s">
        <v>45</v>
      </c>
    </row>
    <row r="2" spans="1:1" ht="13.5" customHeight="1">
      <c r="A2" s="85"/>
    </row>
    <row r="3" spans="1:1" ht="64.5" customHeight="1">
      <c r="A3" s="276" t="s">
        <v>46</v>
      </c>
    </row>
    <row r="4" spans="1:1" ht="18">
      <c r="A4" s="276"/>
    </row>
    <row r="5" spans="1:1" ht="18">
      <c r="A5" s="277" t="s">
        <v>47</v>
      </c>
    </row>
    <row r="6" spans="1:1" ht="45.75" customHeight="1">
      <c r="A6" s="276" t="s">
        <v>48</v>
      </c>
    </row>
    <row r="7" spans="1:1" ht="45" customHeight="1">
      <c r="A7" s="276" t="s">
        <v>164</v>
      </c>
    </row>
    <row r="8" spans="1:1" ht="27" customHeight="1">
      <c r="A8" s="276"/>
    </row>
    <row r="9" spans="1:1" ht="69.75" customHeight="1">
      <c r="A9" s="276" t="s">
        <v>165</v>
      </c>
    </row>
    <row r="10" spans="1:1" ht="9" customHeight="1">
      <c r="A10" s="276"/>
    </row>
    <row r="11" spans="1:1" ht="51" customHeight="1">
      <c r="A11" s="276" t="s">
        <v>170</v>
      </c>
    </row>
    <row r="12" spans="1:1" ht="9" customHeight="1">
      <c r="A12" s="276"/>
    </row>
    <row r="13" spans="1:1" ht="36.75" customHeight="1">
      <c r="A13" s="276" t="s">
        <v>169</v>
      </c>
    </row>
    <row r="14" spans="1:1" ht="9.75" customHeight="1">
      <c r="A14" s="276"/>
    </row>
    <row r="15" spans="1:1" ht="59.25" customHeight="1">
      <c r="A15" s="276" t="s">
        <v>166</v>
      </c>
    </row>
    <row r="16" spans="1:1" ht="10.5" customHeight="1">
      <c r="A16" s="276"/>
    </row>
    <row r="17" spans="1:1" ht="48.75" customHeight="1">
      <c r="A17" s="276" t="s">
        <v>167</v>
      </c>
    </row>
    <row r="18" spans="1:1" ht="46.5" customHeight="1">
      <c r="A18" s="278" t="s">
        <v>168</v>
      </c>
    </row>
    <row r="19" spans="1:1" ht="27" customHeight="1">
      <c r="A19" s="279"/>
    </row>
    <row r="20" spans="1:1" ht="57" customHeight="1">
      <c r="A20" s="276" t="s">
        <v>171</v>
      </c>
    </row>
    <row r="21" spans="1:1" ht="27" customHeight="1">
      <c r="A21" s="276" t="s">
        <v>172</v>
      </c>
    </row>
    <row r="22" spans="1:1" ht="27" customHeight="1">
      <c r="A22" s="276"/>
    </row>
    <row r="23" spans="1:1" ht="27" customHeight="1">
      <c r="A23" s="276"/>
    </row>
    <row r="24" spans="1:1" ht="27" customHeight="1">
      <c r="A24" s="276" t="s">
        <v>49</v>
      </c>
    </row>
    <row r="25" spans="1:1" ht="26.25">
      <c r="A25" s="85"/>
    </row>
    <row r="26" spans="1:1" ht="18">
      <c r="A26" s="83"/>
    </row>
    <row r="27" spans="1:1" ht="18">
      <c r="A27" s="84"/>
    </row>
  </sheetData>
  <sheetProtection algorithmName="SHA-512" hashValue="bYhifwOyE4v0AVIaF+u2UL/T8FtYYAea50ISCU0EPkZCGBNHOWf/iuTooSNiEweeiICPYlY2TWLgly8hPAEsQw==" saltValue="isNGZDFQNpET3wZrcqmppg==" spinCount="100000" sheet="1" objects="1" scenarios="1"/>
  <phoneticPr fontId="18" type="noConversion"/>
  <pageMargins left="0.78740157480314965" right="0.78740157480314965" top="0.98425196850393704" bottom="0.98425196850393704" header="0.51181102362204722" footer="0.51181102362204722"/>
  <pageSetup paperSize="9" scale="67" orientation="portrait" r:id="rId1"/>
  <headerFooter alignWithMargins="0">
    <oddHeader>&amp;LVS069 Appendix A
Heat Treat Requirements and Assessment Report</oddHeader>
    <oddFooter>&amp;LVersion 1.0 / 1-APR-2018&amp;C&amp;A&amp;R&amp;P (&amp;N)</oddFooter>
  </headerFooter>
  <colBreaks count="1" manualBreakCount="1">
    <brk id="3" max="14"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indexed="44"/>
  </sheetPr>
  <dimension ref="A1:Y101"/>
  <sheetViews>
    <sheetView showGridLines="0" zoomScale="75" zoomScaleNormal="75" zoomScaleSheetLayoutView="85" workbookViewId="0">
      <selection activeCell="G51" sqref="G51"/>
    </sheetView>
  </sheetViews>
  <sheetFormatPr defaultColWidth="4.85546875" defaultRowHeight="12.75"/>
  <cols>
    <col min="1" max="12" width="8" style="159" customWidth="1"/>
    <col min="13" max="13" width="9" style="159" customWidth="1"/>
    <col min="14" max="18" width="8" style="159" customWidth="1"/>
    <col min="19" max="19" width="6.5703125" style="159" customWidth="1"/>
    <col min="20" max="20" width="4.85546875" style="159" hidden="1" customWidth="1"/>
    <col min="21" max="21" width="11.85546875" style="159" customWidth="1"/>
    <col min="22" max="16384" width="4.85546875" style="159"/>
  </cols>
  <sheetData>
    <row r="1" spans="1:23" ht="32.25" customHeight="1">
      <c r="A1" s="100"/>
      <c r="B1" s="21"/>
      <c r="C1" s="21"/>
      <c r="D1" s="21"/>
      <c r="E1" s="21"/>
      <c r="F1" s="364" t="s">
        <v>156</v>
      </c>
      <c r="G1" s="365"/>
      <c r="H1" s="365"/>
      <c r="I1" s="365"/>
      <c r="J1" s="365"/>
      <c r="K1" s="365"/>
      <c r="L1" s="365"/>
      <c r="M1" s="151"/>
      <c r="N1" s="101"/>
      <c r="O1" s="102" t="s">
        <v>62</v>
      </c>
      <c r="P1" s="357"/>
      <c r="Q1" s="358"/>
      <c r="R1" s="359"/>
      <c r="S1" s="158"/>
    </row>
    <row r="2" spans="1:23" ht="30.75" customHeight="1" thickBot="1">
      <c r="A2" s="103"/>
      <c r="B2" s="20"/>
      <c r="C2" s="20"/>
      <c r="D2" s="20"/>
      <c r="E2" s="20"/>
      <c r="F2" s="366"/>
      <c r="G2" s="366"/>
      <c r="H2" s="366"/>
      <c r="I2" s="366"/>
      <c r="J2" s="366"/>
      <c r="K2" s="366"/>
      <c r="L2" s="366"/>
      <c r="M2" s="152"/>
      <c r="N2" s="104"/>
      <c r="O2" s="105" t="s">
        <v>61</v>
      </c>
      <c r="P2" s="360"/>
      <c r="Q2" s="361"/>
      <c r="R2" s="362"/>
    </row>
    <row r="3" spans="1:23" ht="4.5" customHeight="1">
      <c r="A3" s="106"/>
      <c r="B3" s="107"/>
      <c r="C3" s="107"/>
      <c r="D3" s="107"/>
      <c r="E3" s="107"/>
      <c r="F3" s="108"/>
      <c r="G3" s="109"/>
      <c r="H3" s="109"/>
      <c r="I3" s="109"/>
      <c r="J3" s="109"/>
      <c r="K3" s="109"/>
      <c r="L3" s="109"/>
      <c r="M3" s="109"/>
      <c r="N3" s="109"/>
      <c r="O3" s="107"/>
      <c r="P3" s="107"/>
      <c r="Q3" s="107"/>
      <c r="R3" s="110"/>
    </row>
    <row r="4" spans="1:23" s="4" customFormat="1" ht="18.75" customHeight="1">
      <c r="A4" s="111" t="s">
        <v>7</v>
      </c>
      <c r="B4" s="167"/>
      <c r="C4" s="167"/>
      <c r="D4" s="363"/>
      <c r="E4" s="355"/>
      <c r="F4" s="355"/>
      <c r="G4" s="355"/>
      <c r="H4" s="355"/>
      <c r="I4" s="355"/>
      <c r="J4" s="355"/>
      <c r="K4" s="355"/>
      <c r="L4" s="355"/>
      <c r="M4" s="355"/>
      <c r="N4" s="355"/>
      <c r="O4" s="355"/>
      <c r="P4" s="355"/>
      <c r="Q4" s="355"/>
      <c r="R4" s="356"/>
    </row>
    <row r="5" spans="1:23" s="4" customFormat="1" ht="6" customHeight="1">
      <c r="A5" s="111"/>
      <c r="B5" s="167"/>
      <c r="C5" s="167"/>
      <c r="D5" s="112"/>
      <c r="E5" s="112"/>
      <c r="F5" s="113"/>
      <c r="G5" s="114"/>
      <c r="H5" s="114"/>
      <c r="I5" s="114"/>
      <c r="J5" s="114"/>
      <c r="K5" s="114"/>
      <c r="L5" s="114"/>
      <c r="M5" s="114"/>
      <c r="N5" s="114"/>
      <c r="O5" s="112"/>
      <c r="P5" s="112"/>
      <c r="Q5" s="112"/>
      <c r="R5" s="115"/>
    </row>
    <row r="6" spans="1:23" s="4" customFormat="1" ht="18.75" customHeight="1">
      <c r="A6" s="111" t="s">
        <v>6</v>
      </c>
      <c r="B6" s="167"/>
      <c r="C6" s="167"/>
      <c r="D6" s="363"/>
      <c r="E6" s="355"/>
      <c r="F6" s="355"/>
      <c r="G6" s="355"/>
      <c r="H6" s="355"/>
      <c r="I6" s="355"/>
      <c r="J6" s="355"/>
      <c r="K6" s="355"/>
      <c r="L6" s="355"/>
      <c r="M6" s="355"/>
      <c r="N6" s="355"/>
      <c r="O6" s="355"/>
      <c r="P6" s="355"/>
      <c r="Q6" s="355"/>
      <c r="R6" s="356"/>
    </row>
    <row r="7" spans="1:23" s="4" customFormat="1" ht="6" customHeight="1">
      <c r="A7" s="111"/>
      <c r="B7" s="167"/>
      <c r="C7" s="167"/>
      <c r="D7" s="112"/>
      <c r="E7" s="112"/>
      <c r="F7" s="113"/>
      <c r="G7" s="114"/>
      <c r="H7" s="114"/>
      <c r="I7" s="114"/>
      <c r="J7" s="114"/>
      <c r="K7" s="114"/>
      <c r="L7" s="114"/>
      <c r="M7" s="114"/>
      <c r="N7" s="114"/>
      <c r="O7" s="112"/>
      <c r="P7" s="112"/>
      <c r="Q7" s="112"/>
      <c r="R7" s="115"/>
    </row>
    <row r="8" spans="1:23" s="4" customFormat="1" ht="15.75">
      <c r="A8" s="111" t="s">
        <v>35</v>
      </c>
      <c r="B8" s="167"/>
      <c r="C8" s="167"/>
      <c r="D8" s="363"/>
      <c r="E8" s="355"/>
      <c r="F8" s="355"/>
      <c r="G8" s="355"/>
      <c r="H8" s="355"/>
      <c r="I8" s="355"/>
      <c r="J8" s="355"/>
      <c r="K8" s="355"/>
      <c r="L8" s="355"/>
      <c r="M8" s="355"/>
      <c r="N8" s="355"/>
      <c r="O8" s="355"/>
      <c r="P8" s="355"/>
      <c r="Q8" s="355"/>
      <c r="R8" s="356"/>
    </row>
    <row r="9" spans="1:23" s="4" customFormat="1" ht="6" customHeight="1">
      <c r="A9" s="116"/>
      <c r="B9" s="168"/>
      <c r="C9" s="168"/>
      <c r="D9" s="112"/>
      <c r="E9" s="112"/>
      <c r="F9" s="112"/>
      <c r="G9" s="112"/>
      <c r="H9" s="112"/>
      <c r="I9" s="112"/>
      <c r="J9" s="112"/>
      <c r="K9" s="112"/>
      <c r="L9" s="112"/>
      <c r="M9" s="112"/>
      <c r="N9" s="112"/>
      <c r="O9" s="112"/>
      <c r="P9" s="112"/>
      <c r="Q9" s="112"/>
      <c r="R9" s="115"/>
    </row>
    <row r="10" spans="1:23" s="4" customFormat="1" ht="6" customHeight="1">
      <c r="A10" s="116"/>
      <c r="B10" s="168"/>
      <c r="C10" s="168"/>
      <c r="D10" s="112"/>
      <c r="E10" s="112"/>
      <c r="F10" s="112"/>
      <c r="G10" s="112"/>
      <c r="H10" s="112"/>
      <c r="I10" s="112"/>
      <c r="J10" s="112"/>
      <c r="K10" s="112"/>
      <c r="L10" s="112"/>
      <c r="M10" s="112"/>
      <c r="N10" s="112"/>
      <c r="O10" s="112"/>
      <c r="P10" s="112"/>
      <c r="Q10" s="112"/>
      <c r="R10" s="115"/>
    </row>
    <row r="11" spans="1:23" s="5" customFormat="1" ht="15.75">
      <c r="A11" s="111" t="s">
        <v>5</v>
      </c>
      <c r="B11" s="167"/>
      <c r="C11" s="167"/>
      <c r="D11" s="363"/>
      <c r="E11" s="367"/>
      <c r="F11" s="367"/>
      <c r="G11" s="367"/>
      <c r="H11" s="367"/>
      <c r="I11" s="367"/>
      <c r="J11" s="367"/>
      <c r="K11" s="367"/>
      <c r="L11" s="367"/>
      <c r="M11" s="367"/>
      <c r="N11" s="367"/>
      <c r="O11" s="367"/>
      <c r="P11" s="367"/>
      <c r="Q11" s="367"/>
      <c r="R11" s="368"/>
    </row>
    <row r="12" spans="1:23" s="5" customFormat="1" ht="6" customHeight="1">
      <c r="A12" s="111"/>
      <c r="B12" s="167"/>
      <c r="C12" s="167"/>
      <c r="D12" s="9"/>
      <c r="E12" s="9"/>
      <c r="F12" s="9"/>
      <c r="G12" s="9"/>
      <c r="H12" s="9"/>
      <c r="I12" s="9"/>
      <c r="J12" s="9"/>
      <c r="K12" s="9"/>
      <c r="L12" s="149"/>
      <c r="M12" s="149"/>
      <c r="N12" s="149"/>
      <c r="O12" s="149"/>
      <c r="P12" s="117"/>
      <c r="Q12" s="117"/>
      <c r="R12" s="224"/>
      <c r="S12" s="9"/>
      <c r="T12" s="118"/>
      <c r="U12" s="118"/>
      <c r="V12" s="118"/>
      <c r="W12" s="25"/>
    </row>
    <row r="13" spans="1:23" s="5" customFormat="1" ht="15.75">
      <c r="A13" s="309" t="s">
        <v>147</v>
      </c>
      <c r="B13" s="148"/>
      <c r="C13" s="148"/>
      <c r="D13" s="148"/>
      <c r="E13" s="147"/>
      <c r="F13" s="363"/>
      <c r="G13" s="367"/>
      <c r="H13" s="367"/>
      <c r="I13" s="367"/>
      <c r="J13" s="367"/>
      <c r="K13" s="367"/>
      <c r="L13" s="367"/>
      <c r="M13" s="367"/>
      <c r="N13" s="367"/>
      <c r="O13" s="367"/>
      <c r="P13" s="367"/>
      <c r="Q13" s="367"/>
      <c r="R13" s="368"/>
      <c r="S13" s="6"/>
    </row>
    <row r="14" spans="1:23" s="6" customFormat="1" ht="6" customHeight="1">
      <c r="A14" s="119"/>
      <c r="B14" s="16"/>
      <c r="C14" s="16"/>
      <c r="D14" s="9"/>
      <c r="E14" s="9"/>
      <c r="F14" s="9"/>
      <c r="G14" s="9"/>
      <c r="H14" s="9"/>
      <c r="I14" s="9"/>
      <c r="J14" s="9"/>
      <c r="K14" s="9"/>
      <c r="L14" s="9"/>
      <c r="M14" s="9"/>
      <c r="N14" s="9"/>
      <c r="O14" s="9"/>
      <c r="P14" s="9"/>
      <c r="Q14" s="9"/>
      <c r="R14" s="120"/>
    </row>
    <row r="15" spans="1:23" s="5" customFormat="1" ht="15" customHeight="1">
      <c r="A15" s="111" t="s">
        <v>55</v>
      </c>
      <c r="B15" s="167"/>
      <c r="C15" s="167"/>
      <c r="D15" s="14"/>
      <c r="E15" s="121"/>
      <c r="F15" s="369"/>
      <c r="G15" s="370"/>
      <c r="H15" s="25"/>
      <c r="I15" s="25"/>
      <c r="J15" s="25"/>
      <c r="K15" s="10" t="s">
        <v>56</v>
      </c>
      <c r="L15" s="25"/>
      <c r="M15" s="15"/>
      <c r="N15" s="16"/>
      <c r="O15" s="16"/>
      <c r="P15" s="25"/>
      <c r="Q15" s="369"/>
      <c r="R15" s="371"/>
      <c r="S15" s="6"/>
    </row>
    <row r="16" spans="1:23" s="6" customFormat="1" ht="6" customHeight="1">
      <c r="A16" s="119"/>
      <c r="B16" s="16"/>
      <c r="C16" s="16"/>
      <c r="D16" s="14"/>
      <c r="E16" s="14"/>
      <c r="F16" s="14"/>
      <c r="G16" s="14"/>
      <c r="H16" s="14"/>
      <c r="I16" s="14"/>
      <c r="J16" s="14"/>
      <c r="K16" s="14"/>
      <c r="L16" s="14"/>
      <c r="M16" s="14"/>
      <c r="N16" s="14"/>
      <c r="O16" s="14"/>
      <c r="P16" s="14"/>
      <c r="Q16" s="14"/>
      <c r="R16" s="120"/>
    </row>
    <row r="17" spans="1:18" s="6" customFormat="1" ht="15.75" customHeight="1">
      <c r="A17" s="122" t="s">
        <v>57</v>
      </c>
      <c r="B17" s="10"/>
      <c r="C17" s="10"/>
      <c r="D17" s="7"/>
      <c r="E17" s="14"/>
      <c r="F17" s="363"/>
      <c r="G17" s="355"/>
      <c r="H17" s="355"/>
      <c r="I17" s="355"/>
      <c r="J17" s="355"/>
      <c r="K17" s="355"/>
      <c r="L17" s="355"/>
      <c r="M17" s="355"/>
      <c r="N17" s="355"/>
      <c r="O17" s="355"/>
      <c r="P17" s="355"/>
      <c r="Q17" s="355"/>
      <c r="R17" s="356"/>
    </row>
    <row r="18" spans="1:18" s="6" customFormat="1" ht="6" customHeight="1">
      <c r="A18" s="122"/>
      <c r="B18" s="10"/>
      <c r="C18" s="10"/>
      <c r="D18" s="7"/>
      <c r="E18" s="14"/>
      <c r="F18" s="9"/>
      <c r="G18" s="281"/>
      <c r="H18" s="281"/>
      <c r="I18" s="281"/>
      <c r="J18" s="281"/>
      <c r="K18" s="281"/>
      <c r="L18" s="281"/>
      <c r="M18" s="281"/>
      <c r="N18" s="281"/>
      <c r="O18" s="281"/>
      <c r="P18" s="281"/>
      <c r="Q18" s="281"/>
      <c r="R18" s="282"/>
    </row>
    <row r="19" spans="1:18" s="6" customFormat="1" ht="15.75" customHeight="1">
      <c r="A19" s="122" t="s">
        <v>96</v>
      </c>
      <c r="B19" s="10"/>
      <c r="C19" s="10"/>
      <c r="D19" s="7"/>
      <c r="E19" s="14"/>
      <c r="F19" s="363"/>
      <c r="G19" s="355"/>
      <c r="H19" s="355"/>
      <c r="I19" s="355"/>
      <c r="J19" s="355"/>
      <c r="K19" s="355"/>
      <c r="L19" s="355"/>
      <c r="M19" s="355"/>
      <c r="N19" s="355"/>
      <c r="O19" s="355"/>
      <c r="P19" s="355"/>
      <c r="Q19" s="355"/>
      <c r="R19" s="356"/>
    </row>
    <row r="20" spans="1:18" s="6" customFormat="1" ht="6" customHeight="1">
      <c r="A20" s="122"/>
      <c r="B20" s="10"/>
      <c r="C20" s="10"/>
      <c r="D20" s="9"/>
      <c r="E20" s="9"/>
      <c r="F20" s="9"/>
      <c r="G20" s="9"/>
      <c r="H20" s="9"/>
      <c r="I20" s="9"/>
      <c r="J20" s="9"/>
      <c r="K20" s="9"/>
      <c r="L20" s="9"/>
      <c r="M20" s="9"/>
      <c r="N20" s="9"/>
      <c r="O20" s="9"/>
      <c r="P20" s="9"/>
      <c r="Q20" s="9"/>
      <c r="R20" s="123"/>
    </row>
    <row r="21" spans="1:18" s="6" customFormat="1" ht="12" customHeight="1">
      <c r="A21" s="122"/>
      <c r="B21" s="10"/>
      <c r="C21" s="10"/>
      <c r="D21" s="9"/>
      <c r="E21" s="9"/>
      <c r="F21" s="9"/>
      <c r="G21" s="9"/>
      <c r="H21" s="9"/>
      <c r="I21" s="9"/>
      <c r="J21" s="9"/>
      <c r="K21" s="9"/>
      <c r="L21" s="9"/>
      <c r="M21" s="9"/>
      <c r="N21" s="9"/>
      <c r="O21" s="9"/>
      <c r="P21" s="9"/>
      <c r="Q21" s="9"/>
      <c r="R21" s="123"/>
    </row>
    <row r="22" spans="1:18" s="6" customFormat="1" ht="32.25" customHeight="1">
      <c r="A22" s="348" t="s">
        <v>63</v>
      </c>
      <c r="B22" s="349"/>
      <c r="C22" s="350"/>
      <c r="D22" s="340"/>
      <c r="E22" s="341"/>
      <c r="F22" s="9"/>
      <c r="G22" s="351" t="s">
        <v>71</v>
      </c>
      <c r="H22" s="352"/>
      <c r="I22" s="353"/>
      <c r="J22" s="150"/>
      <c r="K22" s="7"/>
      <c r="L22" s="10" t="s">
        <v>70</v>
      </c>
      <c r="M22" s="7"/>
      <c r="N22" s="354"/>
      <c r="O22" s="355"/>
      <c r="P22" s="355"/>
      <c r="Q22" s="355"/>
      <c r="R22" s="356"/>
    </row>
    <row r="23" spans="1:18" s="6" customFormat="1" ht="11.25" customHeight="1">
      <c r="A23" s="140"/>
      <c r="B23" s="99"/>
      <c r="C23" s="99"/>
      <c r="D23" s="255"/>
      <c r="E23" s="14"/>
      <c r="F23" s="9"/>
      <c r="G23" s="7"/>
      <c r="H23" s="7"/>
      <c r="I23" s="14"/>
      <c r="J23" s="14"/>
      <c r="K23" s="99"/>
      <c r="L23" s="256"/>
      <c r="M23" s="10"/>
      <c r="N23" s="10"/>
      <c r="O23" s="255"/>
      <c r="P23" s="14"/>
      <c r="Q23" s="53"/>
      <c r="R23" s="257"/>
    </row>
    <row r="24" spans="1:18" s="6" customFormat="1" ht="31.5" customHeight="1">
      <c r="A24" s="348" t="s">
        <v>64</v>
      </c>
      <c r="B24" s="349"/>
      <c r="C24" s="350"/>
      <c r="D24" s="340"/>
      <c r="E24" s="341"/>
      <c r="F24" s="9"/>
      <c r="G24" s="7"/>
      <c r="H24" s="7"/>
      <c r="I24" s="14"/>
      <c r="J24" s="14"/>
      <c r="K24" s="99"/>
      <c r="L24" s="256"/>
      <c r="M24" s="10"/>
      <c r="N24" s="10"/>
      <c r="O24" s="255"/>
      <c r="P24" s="14"/>
      <c r="Q24" s="53"/>
      <c r="R24" s="257"/>
    </row>
    <row r="25" spans="1:18" s="6" customFormat="1" ht="9.75" customHeight="1">
      <c r="A25" s="140"/>
      <c r="B25" s="99"/>
      <c r="C25" s="99"/>
      <c r="D25" s="255"/>
      <c r="E25" s="14"/>
      <c r="F25" s="9"/>
      <c r="G25" s="7"/>
      <c r="H25" s="7"/>
      <c r="I25" s="14"/>
      <c r="J25" s="14"/>
      <c r="K25" s="99"/>
      <c r="L25" s="256"/>
      <c r="M25" s="10"/>
      <c r="N25" s="10"/>
      <c r="O25" s="255"/>
      <c r="P25" s="14"/>
      <c r="Q25" s="53"/>
      <c r="R25" s="257"/>
    </row>
    <row r="26" spans="1:18" s="6" customFormat="1" ht="6" customHeight="1">
      <c r="A26" s="122"/>
      <c r="B26" s="10"/>
      <c r="C26" s="10"/>
      <c r="D26" s="9"/>
      <c r="E26" s="9"/>
      <c r="F26" s="9"/>
      <c r="G26" s="9"/>
      <c r="H26" s="9"/>
      <c r="I26" s="9"/>
      <c r="J26" s="9"/>
      <c r="K26" s="9"/>
      <c r="L26" s="9"/>
      <c r="M26" s="9"/>
      <c r="N26" s="9"/>
      <c r="O26" s="9"/>
      <c r="P26" s="9"/>
      <c r="Q26" s="9"/>
      <c r="R26" s="123"/>
    </row>
    <row r="27" spans="1:18" s="6" customFormat="1" ht="6" customHeight="1">
      <c r="A27" s="122"/>
      <c r="B27" s="10"/>
      <c r="C27" s="10"/>
      <c r="D27" s="9"/>
      <c r="E27" s="9"/>
      <c r="F27" s="9"/>
      <c r="G27" s="9"/>
      <c r="H27" s="9"/>
      <c r="I27" s="9"/>
      <c r="J27" s="9"/>
      <c r="K27" s="9"/>
      <c r="L27" s="9"/>
      <c r="M27" s="9"/>
      <c r="N27" s="9"/>
      <c r="O27" s="9"/>
      <c r="P27" s="9"/>
      <c r="Q27" s="9"/>
      <c r="R27" s="123"/>
    </row>
    <row r="28" spans="1:18" s="5" customFormat="1" ht="15.75" customHeight="1">
      <c r="A28" s="111" t="s">
        <v>8</v>
      </c>
      <c r="B28" s="167"/>
      <c r="C28" s="167"/>
      <c r="D28" s="150"/>
      <c r="E28" s="253" t="s">
        <v>92</v>
      </c>
      <c r="F28" s="9"/>
      <c r="G28" s="9"/>
      <c r="H28" s="25"/>
      <c r="I28" s="25"/>
      <c r="J28" s="9"/>
      <c r="K28" s="9"/>
      <c r="L28" s="9"/>
      <c r="N28" s="9"/>
      <c r="O28" s="9"/>
      <c r="P28" s="9"/>
      <c r="Q28" s="25"/>
      <c r="R28" s="225"/>
    </row>
    <row r="29" spans="1:18" s="5" customFormat="1" ht="15.75" customHeight="1">
      <c r="A29" s="111"/>
      <c r="B29" s="167"/>
      <c r="C29" s="167"/>
      <c r="D29" s="150"/>
      <c r="E29" s="253" t="s">
        <v>72</v>
      </c>
      <c r="F29" s="25"/>
      <c r="G29" s="9"/>
      <c r="H29" s="25"/>
      <c r="I29" s="25"/>
      <c r="J29" s="9"/>
      <c r="K29" s="9"/>
      <c r="L29" s="9"/>
      <c r="M29" s="9"/>
      <c r="N29" s="9"/>
      <c r="O29" s="9"/>
      <c r="P29" s="9"/>
      <c r="Q29" s="25"/>
      <c r="R29" s="225"/>
    </row>
    <row r="30" spans="1:18" s="5" customFormat="1" ht="15.75" customHeight="1">
      <c r="A30" s="111"/>
      <c r="B30" s="167"/>
      <c r="C30" s="167"/>
      <c r="D30" s="150"/>
      <c r="E30" s="253" t="s">
        <v>73</v>
      </c>
      <c r="F30" s="25"/>
      <c r="G30" s="9"/>
      <c r="H30" s="25"/>
      <c r="I30" s="25"/>
      <c r="J30" s="9"/>
      <c r="K30" s="9"/>
      <c r="L30" s="9"/>
      <c r="M30" s="9"/>
      <c r="N30" s="9"/>
      <c r="O30" s="9"/>
      <c r="P30" s="9"/>
      <c r="Q30" s="25"/>
      <c r="R30" s="225"/>
    </row>
    <row r="31" spans="1:18" s="5" customFormat="1" ht="15.75" customHeight="1">
      <c r="A31" s="111"/>
      <c r="B31" s="167"/>
      <c r="C31" s="167"/>
      <c r="D31" s="150"/>
      <c r="E31" s="253" t="s">
        <v>74</v>
      </c>
      <c r="F31" s="9"/>
      <c r="G31" s="9"/>
      <c r="H31" s="25"/>
      <c r="I31" s="25"/>
      <c r="J31" s="9"/>
      <c r="K31" s="9"/>
      <c r="L31" s="9"/>
      <c r="M31" s="290"/>
      <c r="N31" s="9"/>
      <c r="O31" s="9"/>
      <c r="P31" s="9"/>
      <c r="Q31" s="25"/>
      <c r="R31" s="225"/>
    </row>
    <row r="32" spans="1:18" s="5" customFormat="1" ht="15.75" customHeight="1">
      <c r="A32" s="111"/>
      <c r="B32" s="167"/>
      <c r="C32" s="167"/>
      <c r="D32" s="150"/>
      <c r="E32" s="253" t="s">
        <v>75</v>
      </c>
      <c r="F32" s="25"/>
      <c r="G32" s="9"/>
      <c r="H32" s="25"/>
      <c r="I32" s="25"/>
      <c r="J32" s="9"/>
      <c r="K32" s="9"/>
      <c r="L32" s="9"/>
      <c r="M32" s="9"/>
      <c r="N32" s="9"/>
      <c r="O32" s="9"/>
      <c r="P32" s="9"/>
      <c r="Q32" s="25"/>
      <c r="R32" s="225"/>
    </row>
    <row r="33" spans="1:18" s="5" customFormat="1" ht="15.75" customHeight="1">
      <c r="A33" s="111"/>
      <c r="B33" s="167"/>
      <c r="C33" s="167"/>
      <c r="D33" s="150"/>
      <c r="E33" s="253" t="s">
        <v>9</v>
      </c>
      <c r="F33" s="377"/>
      <c r="G33" s="377"/>
      <c r="H33" s="377"/>
      <c r="I33" s="377"/>
      <c r="J33" s="377"/>
      <c r="K33" s="377"/>
      <c r="L33" s="377"/>
      <c r="M33" s="377"/>
      <c r="N33" s="377"/>
      <c r="O33" s="377"/>
      <c r="P33" s="377"/>
      <c r="Q33" s="378"/>
      <c r="R33" s="379"/>
    </row>
    <row r="34" spans="1:18" ht="6" customHeight="1">
      <c r="A34" s="124"/>
      <c r="B34" s="22"/>
      <c r="C34" s="22"/>
      <c r="D34" s="22"/>
      <c r="E34" s="22"/>
      <c r="F34" s="22"/>
      <c r="G34" s="22"/>
      <c r="H34" s="22"/>
      <c r="I34" s="2"/>
      <c r="J34" s="2"/>
      <c r="K34" s="22"/>
      <c r="L34" s="22"/>
      <c r="M34" s="22"/>
      <c r="N34" s="22"/>
      <c r="O34" s="22"/>
      <c r="P34" s="22"/>
      <c r="Q34" s="22"/>
      <c r="R34" s="125"/>
    </row>
    <row r="35" spans="1:18" ht="12" customHeight="1">
      <c r="A35" s="126"/>
      <c r="B35" s="23"/>
      <c r="C35" s="23"/>
      <c r="D35" s="23"/>
      <c r="E35" s="23"/>
      <c r="F35" s="23"/>
      <c r="G35" s="23"/>
      <c r="H35" s="23"/>
      <c r="I35" s="23"/>
      <c r="J35" s="23"/>
      <c r="K35" s="23"/>
      <c r="L35" s="23"/>
      <c r="M35" s="23"/>
      <c r="N35" s="23"/>
      <c r="O35" s="23"/>
      <c r="P35" s="23"/>
      <c r="Q35" s="23"/>
      <c r="R35" s="127"/>
    </row>
    <row r="36" spans="1:18" s="160" customFormat="1" ht="15" customHeight="1">
      <c r="A36" s="396" t="s">
        <v>2</v>
      </c>
      <c r="B36" s="397"/>
      <c r="C36" s="398"/>
      <c r="D36" s="342"/>
      <c r="E36" s="343"/>
      <c r="F36" s="343"/>
      <c r="G36" s="343"/>
      <c r="H36" s="343"/>
      <c r="I36" s="380"/>
      <c r="J36" s="381"/>
      <c r="K36" s="381"/>
      <c r="L36" s="382"/>
      <c r="M36" s="382"/>
      <c r="N36" s="383"/>
      <c r="O36" s="344"/>
      <c r="P36" s="343"/>
      <c r="Q36" s="343"/>
      <c r="R36" s="345"/>
    </row>
    <row r="37" spans="1:18" s="160" customFormat="1" ht="15" customHeight="1">
      <c r="A37" s="399"/>
      <c r="B37" s="397"/>
      <c r="C37" s="398"/>
      <c r="D37" s="343"/>
      <c r="E37" s="343"/>
      <c r="F37" s="343"/>
      <c r="G37" s="343"/>
      <c r="H37" s="343"/>
      <c r="I37" s="384"/>
      <c r="J37" s="385"/>
      <c r="K37" s="385"/>
      <c r="L37" s="386"/>
      <c r="M37" s="386"/>
      <c r="N37" s="387"/>
      <c r="O37" s="343"/>
      <c r="P37" s="343"/>
      <c r="Q37" s="343"/>
      <c r="R37" s="345"/>
    </row>
    <row r="38" spans="1:18" s="160" customFormat="1" ht="15" customHeight="1">
      <c r="A38" s="399"/>
      <c r="B38" s="397"/>
      <c r="C38" s="398"/>
      <c r="D38" s="343"/>
      <c r="E38" s="343"/>
      <c r="F38" s="343"/>
      <c r="G38" s="343"/>
      <c r="H38" s="343"/>
      <c r="I38" s="388"/>
      <c r="J38" s="389"/>
      <c r="K38" s="389"/>
      <c r="L38" s="390"/>
      <c r="M38" s="390"/>
      <c r="N38" s="391"/>
      <c r="O38" s="343"/>
      <c r="P38" s="343"/>
      <c r="Q38" s="343"/>
      <c r="R38" s="345"/>
    </row>
    <row r="39" spans="1:18" s="160" customFormat="1" ht="15" customHeight="1">
      <c r="A39" s="400" t="s">
        <v>58</v>
      </c>
      <c r="B39" s="393"/>
      <c r="C39" s="394"/>
      <c r="D39" s="342"/>
      <c r="E39" s="343"/>
      <c r="F39" s="343"/>
      <c r="G39" s="343"/>
      <c r="H39" s="343"/>
      <c r="I39" s="380"/>
      <c r="J39" s="381"/>
      <c r="K39" s="381"/>
      <c r="L39" s="382"/>
      <c r="M39" s="382"/>
      <c r="N39" s="383"/>
      <c r="O39" s="344"/>
      <c r="P39" s="343"/>
      <c r="Q39" s="343"/>
      <c r="R39" s="345"/>
    </row>
    <row r="40" spans="1:18" s="160" customFormat="1" ht="15" customHeight="1">
      <c r="A40" s="395"/>
      <c r="B40" s="393"/>
      <c r="C40" s="394"/>
      <c r="D40" s="343"/>
      <c r="E40" s="343"/>
      <c r="F40" s="343"/>
      <c r="G40" s="343"/>
      <c r="H40" s="343"/>
      <c r="I40" s="384"/>
      <c r="J40" s="385"/>
      <c r="K40" s="385"/>
      <c r="L40" s="386"/>
      <c r="M40" s="386"/>
      <c r="N40" s="387"/>
      <c r="O40" s="343"/>
      <c r="P40" s="343"/>
      <c r="Q40" s="343"/>
      <c r="R40" s="345"/>
    </row>
    <row r="41" spans="1:18" s="160" customFormat="1" ht="15" customHeight="1">
      <c r="A41" s="395"/>
      <c r="B41" s="393"/>
      <c r="C41" s="394"/>
      <c r="D41" s="343"/>
      <c r="E41" s="343"/>
      <c r="F41" s="343"/>
      <c r="G41" s="343"/>
      <c r="H41" s="343"/>
      <c r="I41" s="388"/>
      <c r="J41" s="389"/>
      <c r="K41" s="389"/>
      <c r="L41" s="390"/>
      <c r="M41" s="390"/>
      <c r="N41" s="391"/>
      <c r="O41" s="343"/>
      <c r="P41" s="343"/>
      <c r="Q41" s="343"/>
      <c r="R41" s="345"/>
    </row>
    <row r="42" spans="1:18" s="160" customFormat="1" ht="6" customHeight="1">
      <c r="A42" s="130"/>
      <c r="B42" s="2"/>
      <c r="C42" s="2"/>
      <c r="D42" s="2"/>
      <c r="E42" s="2"/>
      <c r="F42" s="2"/>
      <c r="G42" s="131"/>
      <c r="H42" s="131"/>
      <c r="I42" s="131"/>
      <c r="J42" s="131"/>
      <c r="K42" s="131"/>
      <c r="L42" s="131"/>
      <c r="M42" s="131"/>
      <c r="N42" s="131"/>
      <c r="O42" s="131"/>
      <c r="P42" s="131"/>
      <c r="Q42" s="131"/>
      <c r="R42" s="132"/>
    </row>
    <row r="43" spans="1:18" s="160" customFormat="1" ht="6" customHeight="1">
      <c r="A43" s="129"/>
      <c r="B43" s="1"/>
      <c r="C43" s="1"/>
      <c r="D43" s="1"/>
      <c r="E43" s="1"/>
      <c r="F43" s="1"/>
      <c r="G43" s="133"/>
      <c r="H43" s="133"/>
      <c r="I43" s="133"/>
      <c r="J43" s="133"/>
      <c r="K43" s="133"/>
      <c r="L43" s="133"/>
      <c r="M43" s="133"/>
      <c r="N43" s="133"/>
      <c r="O43" s="133"/>
      <c r="P43" s="133"/>
      <c r="Q43" s="133"/>
      <c r="R43" s="134"/>
    </row>
    <row r="44" spans="1:18" s="160" customFormat="1" ht="23.25" customHeight="1">
      <c r="A44" s="226" t="s">
        <v>162</v>
      </c>
      <c r="B44" s="24"/>
      <c r="C44" s="24"/>
      <c r="D44" s="19"/>
      <c r="E44" s="19"/>
      <c r="F44" s="19"/>
      <c r="G44" s="19"/>
      <c r="H44" s="19"/>
      <c r="I44" s="19"/>
      <c r="J44" s="19"/>
      <c r="K44" s="26"/>
      <c r="L44" s="180"/>
      <c r="M44" s="136"/>
      <c r="N44" s="136"/>
      <c r="O44" s="180"/>
      <c r="P44" s="136"/>
      <c r="Q44" s="26"/>
      <c r="R44" s="134"/>
    </row>
    <row r="45" spans="1:18" s="160" customFormat="1" ht="8.25" customHeight="1">
      <c r="A45" s="128"/>
      <c r="B45" s="24"/>
      <c r="C45" s="24"/>
      <c r="D45" s="19"/>
      <c r="E45" s="19"/>
      <c r="F45" s="19"/>
      <c r="G45" s="19"/>
      <c r="H45" s="19"/>
      <c r="I45" s="19"/>
      <c r="J45" s="19"/>
      <c r="K45" s="26"/>
      <c r="L45" s="144"/>
      <c r="M45" s="144"/>
      <c r="N45" s="144"/>
      <c r="O45" s="145"/>
      <c r="P45" s="144"/>
      <c r="Q45" s="26"/>
      <c r="R45" s="134"/>
    </row>
    <row r="46" spans="1:18" s="160" customFormat="1" ht="5.25" customHeight="1">
      <c r="A46" s="128"/>
      <c r="B46" s="24"/>
      <c r="C46" s="24"/>
      <c r="D46" s="19"/>
      <c r="E46" s="171"/>
      <c r="F46" s="172"/>
      <c r="G46" s="172"/>
      <c r="H46" s="173"/>
      <c r="I46" s="19"/>
      <c r="J46" s="171"/>
      <c r="K46" s="185"/>
      <c r="L46" s="186"/>
      <c r="M46" s="187"/>
      <c r="N46" s="144"/>
      <c r="O46" s="199"/>
      <c r="P46" s="186"/>
      <c r="Q46" s="200"/>
      <c r="R46" s="134"/>
    </row>
    <row r="47" spans="1:18" s="160" customFormat="1" ht="16.5" customHeight="1">
      <c r="A47" s="128"/>
      <c r="B47" s="24"/>
      <c r="C47" s="24"/>
      <c r="D47" s="19"/>
      <c r="E47" s="372" t="s">
        <v>78</v>
      </c>
      <c r="F47" s="375"/>
      <c r="G47" s="375"/>
      <c r="H47" s="376"/>
      <c r="I47" s="180"/>
      <c r="J47" s="372" t="s">
        <v>163</v>
      </c>
      <c r="K47" s="375"/>
      <c r="L47" s="375"/>
      <c r="M47" s="376"/>
      <c r="N47" s="180"/>
      <c r="O47" s="372" t="s">
        <v>29</v>
      </c>
      <c r="P47" s="373"/>
      <c r="Q47" s="374"/>
      <c r="R47" s="134"/>
    </row>
    <row r="48" spans="1:18" s="160" customFormat="1" ht="7.5" customHeight="1">
      <c r="A48" s="128"/>
      <c r="B48" s="24"/>
      <c r="C48" s="24"/>
      <c r="D48" s="19"/>
      <c r="E48" s="174"/>
      <c r="F48" s="19"/>
      <c r="G48" s="19"/>
      <c r="H48" s="175"/>
      <c r="I48" s="180"/>
      <c r="J48" s="177"/>
      <c r="K48" s="19"/>
      <c r="L48" s="19"/>
      <c r="M48" s="188"/>
      <c r="N48" s="180"/>
      <c r="O48" s="201"/>
      <c r="P48" s="144"/>
      <c r="Q48" s="188"/>
      <c r="R48" s="134"/>
    </row>
    <row r="49" spans="1:25" s="160" customFormat="1" ht="18.75" customHeight="1">
      <c r="A49" s="227" t="s">
        <v>81</v>
      </c>
      <c r="B49" s="24"/>
      <c r="C49" s="24"/>
      <c r="D49" s="19"/>
      <c r="E49" s="176"/>
      <c r="F49" s="346">
        <f>D22</f>
        <v>0</v>
      </c>
      <c r="G49" s="347"/>
      <c r="H49" s="175"/>
      <c r="I49" s="180"/>
      <c r="J49" s="176"/>
      <c r="K49" s="346">
        <f>P2</f>
        <v>0</v>
      </c>
      <c r="L49" s="418"/>
      <c r="M49" s="188"/>
      <c r="N49" s="180"/>
      <c r="O49" s="176"/>
      <c r="P49" s="180"/>
      <c r="Q49" s="175"/>
      <c r="R49" s="134"/>
    </row>
    <row r="50" spans="1:25" s="161" customFormat="1" ht="8.25" customHeight="1">
      <c r="A50" s="228"/>
      <c r="B50" s="141"/>
      <c r="C50" s="141"/>
      <c r="D50" s="142"/>
      <c r="E50" s="177"/>
      <c r="F50" s="259"/>
      <c r="G50" s="259"/>
      <c r="H50" s="178"/>
      <c r="I50" s="203"/>
      <c r="J50" s="189"/>
      <c r="K50" s="260"/>
      <c r="L50" s="260"/>
      <c r="M50" s="261"/>
      <c r="N50" s="203"/>
      <c r="O50" s="202"/>
      <c r="P50" s="203"/>
      <c r="Q50" s="178"/>
      <c r="R50" s="143"/>
    </row>
    <row r="51" spans="1:25" s="160" customFormat="1" ht="20.25" customHeight="1">
      <c r="A51" s="227" t="s">
        <v>82</v>
      </c>
      <c r="B51" s="157"/>
      <c r="C51" s="157"/>
      <c r="D51" s="19"/>
      <c r="E51" s="179"/>
      <c r="F51" s="180"/>
      <c r="G51" s="254"/>
      <c r="H51" s="175"/>
      <c r="I51" s="180"/>
      <c r="J51" s="179"/>
      <c r="K51" s="180"/>
      <c r="L51" s="252">
        <f>'Veoneer Questionnaire'!J28</f>
        <v>0</v>
      </c>
      <c r="M51" s="262"/>
      <c r="N51" s="180"/>
      <c r="O51" s="176"/>
      <c r="P51" s="252">
        <f>G51+L51</f>
        <v>0</v>
      </c>
      <c r="Q51" s="175"/>
      <c r="R51" s="134"/>
    </row>
    <row r="52" spans="1:25" s="160" customFormat="1" ht="11.25" customHeight="1">
      <c r="A52" s="135"/>
      <c r="B52" s="77"/>
      <c r="C52" s="77"/>
      <c r="D52" s="19"/>
      <c r="E52" s="181"/>
      <c r="F52" s="180"/>
      <c r="G52" s="19"/>
      <c r="H52" s="175"/>
      <c r="I52" s="180"/>
      <c r="J52" s="190"/>
      <c r="K52" s="180"/>
      <c r="L52" s="27"/>
      <c r="M52" s="191"/>
      <c r="N52" s="180"/>
      <c r="O52" s="176"/>
      <c r="P52" s="180"/>
      <c r="Q52" s="175"/>
      <c r="R52" s="134"/>
    </row>
    <row r="53" spans="1:25" s="160" customFormat="1" ht="20.25" customHeight="1">
      <c r="A53" s="122" t="s">
        <v>83</v>
      </c>
      <c r="B53" s="77"/>
      <c r="C53" s="77"/>
      <c r="D53" s="9"/>
      <c r="E53" s="179"/>
      <c r="F53" s="180"/>
      <c r="G53" s="254"/>
      <c r="H53" s="175"/>
      <c r="I53" s="180"/>
      <c r="J53" s="179"/>
      <c r="K53" s="180"/>
      <c r="L53" s="252">
        <f>'Veoneer Questionnaire'!K28</f>
        <v>0</v>
      </c>
      <c r="M53" s="192"/>
      <c r="N53" s="180"/>
      <c r="O53" s="176"/>
      <c r="P53" s="252">
        <f>G53+L53</f>
        <v>0</v>
      </c>
      <c r="Q53" s="175"/>
      <c r="R53" s="134"/>
    </row>
    <row r="54" spans="1:25" s="160" customFormat="1" ht="9" customHeight="1">
      <c r="A54" s="122"/>
      <c r="B54" s="77"/>
      <c r="C54" s="77"/>
      <c r="D54" s="9"/>
      <c r="E54" s="182"/>
      <c r="F54" s="180"/>
      <c r="G54" s="11"/>
      <c r="H54" s="175"/>
      <c r="I54" s="180"/>
      <c r="J54" s="193"/>
      <c r="K54" s="180"/>
      <c r="L54" s="28"/>
      <c r="M54" s="192"/>
      <c r="N54" s="180"/>
      <c r="O54" s="176"/>
      <c r="P54" s="180"/>
      <c r="Q54" s="175"/>
      <c r="R54" s="134"/>
    </row>
    <row r="55" spans="1:25" s="160" customFormat="1" ht="20.25" customHeight="1">
      <c r="A55" s="122" t="s">
        <v>76</v>
      </c>
      <c r="B55" s="77"/>
      <c r="C55" s="77"/>
      <c r="D55" s="9"/>
      <c r="E55" s="179"/>
      <c r="F55" s="180"/>
      <c r="G55" s="254"/>
      <c r="H55" s="175"/>
      <c r="I55" s="180"/>
      <c r="J55" s="179"/>
      <c r="K55" s="180"/>
      <c r="L55" s="207"/>
      <c r="M55" s="192"/>
      <c r="N55" s="180"/>
      <c r="O55" s="176"/>
      <c r="P55" s="254">
        <f>G55</f>
        <v>0</v>
      </c>
      <c r="Q55" s="175"/>
      <c r="R55" s="134"/>
    </row>
    <row r="56" spans="1:25" s="160" customFormat="1" ht="8.25" customHeight="1">
      <c r="A56" s="229"/>
      <c r="B56" s="77"/>
      <c r="C56" s="77"/>
      <c r="D56" s="12"/>
      <c r="E56" s="182"/>
      <c r="F56" s="180"/>
      <c r="G56" s="11"/>
      <c r="H56" s="175"/>
      <c r="I56" s="180"/>
      <c r="J56" s="194"/>
      <c r="K56" s="180"/>
      <c r="L56" s="13"/>
      <c r="M56" s="195"/>
      <c r="N56" s="180"/>
      <c r="O56" s="176"/>
      <c r="P56" s="180"/>
      <c r="Q56" s="175"/>
      <c r="R56" s="134"/>
    </row>
    <row r="57" spans="1:25" s="160" customFormat="1" ht="20.25" customHeight="1">
      <c r="A57" s="122" t="s">
        <v>80</v>
      </c>
      <c r="B57" s="25"/>
      <c r="C57" s="25"/>
      <c r="D57" s="9"/>
      <c r="E57" s="179"/>
      <c r="F57" s="206"/>
      <c r="G57" s="170">
        <f>G51+G53</f>
        <v>0</v>
      </c>
      <c r="H57" s="175"/>
      <c r="I57" s="180"/>
      <c r="J57" s="176"/>
      <c r="K57" s="180"/>
      <c r="L57" s="263">
        <f>L51+L53</f>
        <v>0</v>
      </c>
      <c r="M57" s="196"/>
      <c r="N57" s="180"/>
      <c r="O57" s="176"/>
      <c r="P57" s="263">
        <f>P51+P53</f>
        <v>0</v>
      </c>
      <c r="Q57" s="175"/>
      <c r="R57" s="134"/>
    </row>
    <row r="58" spans="1:25" s="160" customFormat="1" ht="9.75" customHeight="1">
      <c r="A58" s="122"/>
      <c r="B58" s="25"/>
      <c r="C58" s="25"/>
      <c r="D58" s="9"/>
      <c r="E58" s="179"/>
      <c r="F58" s="180"/>
      <c r="G58" s="169"/>
      <c r="H58" s="175"/>
      <c r="I58" s="180"/>
      <c r="J58" s="197"/>
      <c r="K58" s="183"/>
      <c r="L58" s="264"/>
      <c r="M58" s="198"/>
      <c r="N58" s="180"/>
      <c r="O58" s="265"/>
      <c r="P58" s="183"/>
      <c r="Q58" s="184"/>
      <c r="R58" s="134"/>
      <c r="V58" s="332"/>
      <c r="W58" s="333"/>
      <c r="X58" s="333"/>
      <c r="Y58" s="333"/>
    </row>
    <row r="59" spans="1:25" s="160" customFormat="1" ht="23.25" customHeight="1">
      <c r="A59" s="122"/>
      <c r="B59" s="25"/>
      <c r="C59" s="25"/>
      <c r="D59" s="9"/>
      <c r="E59" s="334" t="s">
        <v>89</v>
      </c>
      <c r="F59" s="335"/>
      <c r="G59" s="335"/>
      <c r="H59" s="335"/>
      <c r="I59" s="335"/>
      <c r="J59" s="335"/>
      <c r="K59" s="335"/>
      <c r="L59" s="335"/>
      <c r="M59" s="336"/>
      <c r="N59" s="180"/>
      <c r="O59" s="267"/>
      <c r="P59" s="180"/>
      <c r="Q59" s="180"/>
      <c r="R59" s="134"/>
      <c r="V59" s="333"/>
      <c r="W59" s="333"/>
      <c r="X59" s="333"/>
      <c r="Y59" s="333"/>
    </row>
    <row r="60" spans="1:25" s="160" customFormat="1" ht="15" customHeight="1">
      <c r="A60" s="122"/>
      <c r="B60" s="25"/>
      <c r="C60" s="25"/>
      <c r="D60" s="9"/>
      <c r="E60" s="210"/>
      <c r="F60" s="180"/>
      <c r="G60" s="275" t="s">
        <v>97</v>
      </c>
      <c r="H60" s="211"/>
      <c r="I60" s="180"/>
      <c r="J60" s="212"/>
      <c r="K60" s="180"/>
      <c r="L60" s="275" t="s">
        <v>97</v>
      </c>
      <c r="M60" s="213"/>
      <c r="N60" s="180"/>
      <c r="O60" s="267"/>
      <c r="P60" s="180"/>
      <c r="Q60" s="180"/>
      <c r="R60" s="134"/>
      <c r="V60" s="266"/>
      <c r="W60" s="266"/>
      <c r="X60" s="266"/>
      <c r="Y60" s="266"/>
    </row>
    <row r="61" spans="1:25" s="160" customFormat="1" ht="20.25" customHeight="1">
      <c r="A61" s="122" t="s">
        <v>79</v>
      </c>
      <c r="B61" s="25"/>
      <c r="C61" s="25"/>
      <c r="D61" s="9"/>
      <c r="E61" s="254"/>
      <c r="F61" s="64"/>
      <c r="G61" s="346">
        <f>F49+90</f>
        <v>90</v>
      </c>
      <c r="H61" s="347"/>
      <c r="I61" s="267"/>
      <c r="J61" s="254"/>
      <c r="K61" s="10"/>
      <c r="L61" s="346">
        <f>K49+90</f>
        <v>90</v>
      </c>
      <c r="M61" s="347"/>
      <c r="N61" s="180"/>
      <c r="O61" s="337" t="s">
        <v>87</v>
      </c>
      <c r="P61" s="338"/>
      <c r="Q61" s="339"/>
      <c r="R61" s="134"/>
    </row>
    <row r="62" spans="1:25" s="160" customFormat="1" ht="8.25" customHeight="1">
      <c r="A62" s="230"/>
      <c r="B62" s="258"/>
      <c r="C62" s="258"/>
      <c r="D62" s="258"/>
      <c r="E62" s="209"/>
      <c r="F62" s="64"/>
      <c r="G62" s="207"/>
      <c r="H62" s="268"/>
      <c r="I62" s="267"/>
      <c r="J62" s="214"/>
      <c r="K62" s="10"/>
      <c r="L62" s="207"/>
      <c r="M62" s="175"/>
      <c r="N62" s="180"/>
      <c r="O62" s="402"/>
      <c r="P62" s="403"/>
      <c r="Q62" s="403"/>
      <c r="R62" s="134"/>
    </row>
    <row r="63" spans="1:25" s="160" customFormat="1" ht="8.25" customHeight="1">
      <c r="A63" s="246"/>
      <c r="E63" s="269"/>
      <c r="F63" s="270"/>
      <c r="G63" s="53"/>
      <c r="H63" s="268"/>
      <c r="I63" s="267"/>
      <c r="J63" s="214"/>
      <c r="K63" s="270"/>
      <c r="L63" s="53"/>
      <c r="M63" s="175"/>
      <c r="N63" s="180"/>
      <c r="R63" s="134"/>
      <c r="S63" s="271"/>
      <c r="T63" s="180"/>
      <c r="U63" s="180"/>
    </row>
    <row r="64" spans="1:25" s="160" customFormat="1" ht="19.5" customHeight="1">
      <c r="A64" s="401" t="s">
        <v>90</v>
      </c>
      <c r="B64" s="393"/>
      <c r="C64" s="393"/>
      <c r="D64" s="393"/>
      <c r="E64" s="254"/>
      <c r="F64" s="287" t="s">
        <v>102</v>
      </c>
      <c r="G64" s="404"/>
      <c r="H64" s="405"/>
      <c r="I64" s="180"/>
      <c r="J64" s="254"/>
      <c r="K64" s="287" t="s">
        <v>102</v>
      </c>
      <c r="L64" s="404"/>
      <c r="M64" s="405"/>
      <c r="P64" s="254"/>
      <c r="R64" s="134"/>
    </row>
    <row r="65" spans="1:18" s="160" customFormat="1" ht="10.5" customHeight="1">
      <c r="A65" s="230"/>
      <c r="B65" s="71"/>
      <c r="C65" s="71"/>
      <c r="D65" s="71"/>
      <c r="E65" s="234"/>
      <c r="F65" s="235"/>
      <c r="G65" s="236"/>
      <c r="H65" s="272"/>
      <c r="I65" s="232"/>
      <c r="J65" s="234"/>
      <c r="K65" s="235"/>
      <c r="L65" s="236"/>
      <c r="M65" s="272"/>
      <c r="N65" s="233"/>
      <c r="O65" s="231"/>
      <c r="P65" s="273"/>
      <c r="Q65" s="207"/>
      <c r="R65" s="134"/>
    </row>
    <row r="66" spans="1:18" s="160" customFormat="1" ht="15" customHeight="1">
      <c r="A66" s="135"/>
      <c r="B66" s="19"/>
      <c r="C66" s="19"/>
      <c r="D66" s="17"/>
      <c r="E66" s="17"/>
      <c r="F66" s="17"/>
      <c r="G66" s="17"/>
      <c r="H66" s="17"/>
      <c r="I66" s="17"/>
      <c r="J66" s="17"/>
      <c r="K66" s="18"/>
      <c r="L66" s="18"/>
      <c r="M66" s="18"/>
      <c r="N66" s="18"/>
      <c r="O66" s="237"/>
      <c r="P66" s="237"/>
      <c r="Q66" s="237"/>
      <c r="R66" s="132"/>
    </row>
    <row r="67" spans="1:18" s="8" customFormat="1" ht="6" customHeight="1">
      <c r="A67" s="215"/>
      <c r="B67" s="216"/>
      <c r="C67" s="216"/>
      <c r="D67" s="217"/>
      <c r="E67" s="218"/>
      <c r="F67" s="218"/>
      <c r="G67" s="219"/>
      <c r="H67" s="219"/>
      <c r="I67" s="208"/>
      <c r="J67" s="208"/>
      <c r="K67" s="220"/>
      <c r="L67" s="221"/>
      <c r="M67" s="221"/>
      <c r="N67" s="222"/>
      <c r="O67" s="222"/>
      <c r="P67" s="222"/>
      <c r="Q67" s="222"/>
      <c r="R67" s="223"/>
    </row>
    <row r="68" spans="1:18" s="8" customFormat="1" ht="21.75" customHeight="1">
      <c r="A68" s="419" t="s">
        <v>84</v>
      </c>
      <c r="B68" s="393"/>
      <c r="C68" s="394"/>
      <c r="D68" s="406"/>
      <c r="E68" s="407"/>
      <c r="F68" s="407"/>
      <c r="G68" s="407"/>
      <c r="H68" s="407"/>
      <c r="I68" s="407"/>
      <c r="J68" s="407"/>
      <c r="K68" s="407"/>
      <c r="L68" s="407"/>
      <c r="M68" s="407"/>
      <c r="N68" s="407"/>
      <c r="O68" s="407"/>
      <c r="P68" s="407"/>
      <c r="Q68" s="407"/>
      <c r="R68" s="408"/>
    </row>
    <row r="69" spans="1:18" s="160" customFormat="1" ht="6" customHeight="1">
      <c r="A69" s="135"/>
      <c r="B69" s="19"/>
      <c r="C69" s="19"/>
      <c r="D69" s="17"/>
      <c r="E69" s="17"/>
      <c r="F69" s="17"/>
      <c r="G69" s="17"/>
      <c r="H69" s="17"/>
      <c r="I69" s="17"/>
      <c r="J69" s="17"/>
      <c r="K69" s="18"/>
      <c r="L69" s="18"/>
      <c r="M69" s="18"/>
      <c r="N69" s="18"/>
      <c r="O69" s="18"/>
      <c r="P69" s="18"/>
      <c r="Q69" s="18"/>
      <c r="R69" s="137"/>
    </row>
    <row r="70" spans="1:18" s="160" customFormat="1" ht="15" customHeight="1">
      <c r="A70" s="392" t="s">
        <v>4</v>
      </c>
      <c r="B70" s="393"/>
      <c r="C70" s="394"/>
      <c r="D70" s="380"/>
      <c r="E70" s="409"/>
      <c r="F70" s="409"/>
      <c r="G70" s="409"/>
      <c r="H70" s="409"/>
      <c r="I70" s="409"/>
      <c r="J70" s="409"/>
      <c r="K70" s="409"/>
      <c r="L70" s="409"/>
      <c r="M70" s="409"/>
      <c r="N70" s="409"/>
      <c r="O70" s="409"/>
      <c r="P70" s="409"/>
      <c r="Q70" s="409"/>
      <c r="R70" s="410"/>
    </row>
    <row r="71" spans="1:18" s="160" customFormat="1" ht="15" customHeight="1">
      <c r="A71" s="395"/>
      <c r="B71" s="393"/>
      <c r="C71" s="394"/>
      <c r="D71" s="411"/>
      <c r="E71" s="412"/>
      <c r="F71" s="412"/>
      <c r="G71" s="412"/>
      <c r="H71" s="412"/>
      <c r="I71" s="412"/>
      <c r="J71" s="412"/>
      <c r="K71" s="412"/>
      <c r="L71" s="412"/>
      <c r="M71" s="412"/>
      <c r="N71" s="412"/>
      <c r="O71" s="412"/>
      <c r="P71" s="412"/>
      <c r="Q71" s="412"/>
      <c r="R71" s="413"/>
    </row>
    <row r="72" spans="1:18" s="162" customFormat="1" ht="15" customHeight="1">
      <c r="A72" s="395"/>
      <c r="B72" s="393"/>
      <c r="C72" s="394"/>
      <c r="D72" s="411"/>
      <c r="E72" s="412"/>
      <c r="F72" s="412"/>
      <c r="G72" s="412"/>
      <c r="H72" s="412"/>
      <c r="I72" s="412"/>
      <c r="J72" s="412"/>
      <c r="K72" s="412"/>
      <c r="L72" s="412"/>
      <c r="M72" s="412"/>
      <c r="N72" s="412"/>
      <c r="O72" s="412"/>
      <c r="P72" s="412"/>
      <c r="Q72" s="412"/>
      <c r="R72" s="413"/>
    </row>
    <row r="73" spans="1:18" s="160" customFormat="1" ht="15" customHeight="1">
      <c r="A73" s="395"/>
      <c r="B73" s="393"/>
      <c r="C73" s="394"/>
      <c r="D73" s="411"/>
      <c r="E73" s="412"/>
      <c r="F73" s="412"/>
      <c r="G73" s="412"/>
      <c r="H73" s="412"/>
      <c r="I73" s="412"/>
      <c r="J73" s="412"/>
      <c r="K73" s="412"/>
      <c r="L73" s="412"/>
      <c r="M73" s="412"/>
      <c r="N73" s="412"/>
      <c r="O73" s="412"/>
      <c r="P73" s="412"/>
      <c r="Q73" s="412"/>
      <c r="R73" s="413"/>
    </row>
    <row r="74" spans="1:18" s="160" customFormat="1" ht="15" customHeight="1">
      <c r="A74" s="395"/>
      <c r="B74" s="393"/>
      <c r="C74" s="394"/>
      <c r="D74" s="411"/>
      <c r="E74" s="412"/>
      <c r="F74" s="412"/>
      <c r="G74" s="412"/>
      <c r="H74" s="412"/>
      <c r="I74" s="412"/>
      <c r="J74" s="412"/>
      <c r="K74" s="412"/>
      <c r="L74" s="412"/>
      <c r="M74" s="412"/>
      <c r="N74" s="412"/>
      <c r="O74" s="412"/>
      <c r="P74" s="412"/>
      <c r="Q74" s="412"/>
      <c r="R74" s="413"/>
    </row>
    <row r="75" spans="1:18" s="160" customFormat="1" ht="15" customHeight="1">
      <c r="A75" s="395"/>
      <c r="B75" s="393"/>
      <c r="C75" s="394"/>
      <c r="D75" s="411"/>
      <c r="E75" s="412"/>
      <c r="F75" s="412"/>
      <c r="G75" s="412"/>
      <c r="H75" s="412"/>
      <c r="I75" s="412"/>
      <c r="J75" s="412"/>
      <c r="K75" s="412"/>
      <c r="L75" s="412"/>
      <c r="M75" s="412"/>
      <c r="N75" s="412"/>
      <c r="O75" s="412"/>
      <c r="P75" s="412"/>
      <c r="Q75" s="412"/>
      <c r="R75" s="413"/>
    </row>
    <row r="76" spans="1:18" s="160" customFormat="1" ht="1.5" customHeight="1">
      <c r="A76" s="129"/>
      <c r="B76" s="1"/>
      <c r="C76" s="1"/>
      <c r="D76" s="411"/>
      <c r="E76" s="412"/>
      <c r="F76" s="412"/>
      <c r="G76" s="412"/>
      <c r="H76" s="412"/>
      <c r="I76" s="412"/>
      <c r="J76" s="412"/>
      <c r="K76" s="412"/>
      <c r="L76" s="412"/>
      <c r="M76" s="412"/>
      <c r="N76" s="412"/>
      <c r="O76" s="412"/>
      <c r="P76" s="412"/>
      <c r="Q76" s="412"/>
      <c r="R76" s="413"/>
    </row>
    <row r="77" spans="1:18" s="160" customFormat="1" ht="3" customHeight="1">
      <c r="A77" s="129"/>
      <c r="B77" s="1"/>
      <c r="C77" s="1"/>
      <c r="D77" s="414"/>
      <c r="E77" s="415"/>
      <c r="F77" s="415"/>
      <c r="G77" s="415"/>
      <c r="H77" s="415"/>
      <c r="I77" s="415"/>
      <c r="J77" s="415"/>
      <c r="K77" s="415"/>
      <c r="L77" s="415"/>
      <c r="M77" s="415"/>
      <c r="N77" s="415"/>
      <c r="O77" s="415"/>
      <c r="P77" s="415"/>
      <c r="Q77" s="415"/>
      <c r="R77" s="416"/>
    </row>
    <row r="78" spans="1:18" s="160" customFormat="1" ht="15" customHeight="1">
      <c r="A78" s="392" t="s">
        <v>59</v>
      </c>
      <c r="B78" s="393"/>
      <c r="C78" s="394"/>
      <c r="D78" s="417"/>
      <c r="E78" s="409"/>
      <c r="F78" s="409"/>
      <c r="G78" s="409"/>
      <c r="H78" s="409"/>
      <c r="I78" s="409"/>
      <c r="J78" s="409"/>
      <c r="K78" s="409"/>
      <c r="L78" s="409"/>
      <c r="M78" s="409"/>
      <c r="N78" s="409"/>
      <c r="O78" s="409"/>
      <c r="P78" s="409"/>
      <c r="Q78" s="409"/>
      <c r="R78" s="410"/>
    </row>
    <row r="79" spans="1:18" s="160" customFormat="1" ht="15" customHeight="1">
      <c r="A79" s="395"/>
      <c r="B79" s="393"/>
      <c r="C79" s="394"/>
      <c r="D79" s="411"/>
      <c r="E79" s="412"/>
      <c r="F79" s="412"/>
      <c r="G79" s="412"/>
      <c r="H79" s="412"/>
      <c r="I79" s="412"/>
      <c r="J79" s="412"/>
      <c r="K79" s="412"/>
      <c r="L79" s="412"/>
      <c r="M79" s="412"/>
      <c r="N79" s="412"/>
      <c r="O79" s="412"/>
      <c r="P79" s="412"/>
      <c r="Q79" s="412"/>
      <c r="R79" s="413"/>
    </row>
    <row r="80" spans="1:18" s="160" customFormat="1" ht="15" customHeight="1">
      <c r="A80" s="395"/>
      <c r="B80" s="393"/>
      <c r="C80" s="394"/>
      <c r="D80" s="411"/>
      <c r="E80" s="412"/>
      <c r="F80" s="412"/>
      <c r="G80" s="412"/>
      <c r="H80" s="412"/>
      <c r="I80" s="412"/>
      <c r="J80" s="412"/>
      <c r="K80" s="412"/>
      <c r="L80" s="412"/>
      <c r="M80" s="412"/>
      <c r="N80" s="412"/>
      <c r="O80" s="412"/>
      <c r="P80" s="412"/>
      <c r="Q80" s="412"/>
      <c r="R80" s="413"/>
    </row>
    <row r="81" spans="1:18" s="160" customFormat="1" ht="15" customHeight="1">
      <c r="A81" s="395"/>
      <c r="B81" s="393"/>
      <c r="C81" s="394"/>
      <c r="D81" s="411"/>
      <c r="E81" s="412"/>
      <c r="F81" s="412"/>
      <c r="G81" s="412"/>
      <c r="H81" s="412"/>
      <c r="I81" s="412"/>
      <c r="J81" s="412"/>
      <c r="K81" s="412"/>
      <c r="L81" s="412"/>
      <c r="M81" s="412"/>
      <c r="N81" s="412"/>
      <c r="O81" s="412"/>
      <c r="P81" s="412"/>
      <c r="Q81" s="412"/>
      <c r="R81" s="413"/>
    </row>
    <row r="82" spans="1:18" s="160" customFormat="1" ht="15" customHeight="1">
      <c r="A82" s="395"/>
      <c r="B82" s="393"/>
      <c r="C82" s="394"/>
      <c r="D82" s="411"/>
      <c r="E82" s="412"/>
      <c r="F82" s="412"/>
      <c r="G82" s="412"/>
      <c r="H82" s="412"/>
      <c r="I82" s="412"/>
      <c r="J82" s="412"/>
      <c r="K82" s="412"/>
      <c r="L82" s="412"/>
      <c r="M82" s="412"/>
      <c r="N82" s="412"/>
      <c r="O82" s="412"/>
      <c r="P82" s="412"/>
      <c r="Q82" s="412"/>
      <c r="R82" s="413"/>
    </row>
    <row r="83" spans="1:18" s="160" customFormat="1" ht="15" customHeight="1">
      <c r="A83" s="395"/>
      <c r="B83" s="393"/>
      <c r="C83" s="394"/>
      <c r="D83" s="411"/>
      <c r="E83" s="412"/>
      <c r="F83" s="412"/>
      <c r="G83" s="412"/>
      <c r="H83" s="412"/>
      <c r="I83" s="412"/>
      <c r="J83" s="412"/>
      <c r="K83" s="412"/>
      <c r="L83" s="412"/>
      <c r="M83" s="412"/>
      <c r="N83" s="412"/>
      <c r="O83" s="412"/>
      <c r="P83" s="412"/>
      <c r="Q83" s="412"/>
      <c r="R83" s="413"/>
    </row>
    <row r="84" spans="1:18" s="160" customFormat="1" ht="15" hidden="1" customHeight="1">
      <c r="A84" s="129"/>
      <c r="B84" s="1"/>
      <c r="C84" s="1"/>
      <c r="D84" s="411"/>
      <c r="E84" s="412"/>
      <c r="F84" s="412"/>
      <c r="G84" s="412"/>
      <c r="H84" s="412"/>
      <c r="I84" s="412"/>
      <c r="J84" s="412"/>
      <c r="K84" s="412"/>
      <c r="L84" s="412"/>
      <c r="M84" s="412"/>
      <c r="N84" s="412"/>
      <c r="O84" s="412"/>
      <c r="P84" s="412"/>
      <c r="Q84" s="412"/>
      <c r="R84" s="413"/>
    </row>
    <row r="85" spans="1:18" s="160" customFormat="1" ht="1.5" customHeight="1">
      <c r="A85" s="129"/>
      <c r="B85" s="1"/>
      <c r="C85" s="1"/>
      <c r="D85" s="414"/>
      <c r="E85" s="415"/>
      <c r="F85" s="415"/>
      <c r="G85" s="415"/>
      <c r="H85" s="415"/>
      <c r="I85" s="415"/>
      <c r="J85" s="415"/>
      <c r="K85" s="415"/>
      <c r="L85" s="415"/>
      <c r="M85" s="415"/>
      <c r="N85" s="415"/>
      <c r="O85" s="415"/>
      <c r="P85" s="415"/>
      <c r="Q85" s="415"/>
      <c r="R85" s="416"/>
    </row>
    <row r="86" spans="1:18" ht="6" customHeight="1">
      <c r="A86" s="129"/>
      <c r="B86" s="1"/>
      <c r="C86" s="1"/>
      <c r="D86" s="1"/>
      <c r="E86" s="1"/>
      <c r="F86" s="1"/>
      <c r="G86" s="1"/>
      <c r="H86" s="1"/>
      <c r="I86" s="1"/>
      <c r="J86" s="1"/>
      <c r="K86" s="1"/>
      <c r="L86" s="1"/>
      <c r="M86" s="1"/>
      <c r="N86" s="1"/>
      <c r="O86" s="1"/>
      <c r="P86" s="1"/>
      <c r="Q86" s="1"/>
      <c r="R86" s="127"/>
    </row>
    <row r="87" spans="1:18" ht="23.25" customHeight="1">
      <c r="A87" s="153"/>
      <c r="B87" s="155"/>
      <c r="C87" s="155"/>
      <c r="D87" s="154"/>
      <c r="E87" s="154"/>
      <c r="F87" s="154"/>
      <c r="G87" s="1"/>
      <c r="H87" s="1"/>
      <c r="I87" s="1"/>
      <c r="J87" s="1"/>
      <c r="K87" s="1"/>
      <c r="L87" s="1"/>
      <c r="M87" s="155"/>
      <c r="N87" s="154"/>
      <c r="O87" s="154"/>
      <c r="P87" s="154"/>
      <c r="Q87" s="154"/>
      <c r="R87" s="156"/>
    </row>
    <row r="88" spans="1:18" ht="21" customHeight="1">
      <c r="A88" s="204" t="s">
        <v>60</v>
      </c>
      <c r="B88" s="205"/>
      <c r="C88" s="205"/>
      <c r="D88" s="205"/>
      <c r="E88" s="205"/>
      <c r="F88" s="205"/>
      <c r="G88" s="205"/>
      <c r="H88" s="205"/>
      <c r="I88" s="205"/>
      <c r="J88" s="205"/>
      <c r="K88" s="205"/>
      <c r="L88" s="205"/>
      <c r="M88" s="205" t="s">
        <v>3</v>
      </c>
      <c r="N88" s="205"/>
      <c r="O88" s="205"/>
      <c r="P88" s="205"/>
      <c r="Q88" s="1"/>
      <c r="R88" s="127"/>
    </row>
    <row r="89" spans="1:18" ht="4.5" customHeight="1" thickBot="1">
      <c r="A89" s="138"/>
      <c r="B89" s="3"/>
      <c r="C89" s="3"/>
      <c r="D89" s="3"/>
      <c r="E89" s="3"/>
      <c r="F89" s="3"/>
      <c r="G89" s="3"/>
      <c r="H89" s="3"/>
      <c r="I89" s="3"/>
      <c r="J89" s="3"/>
      <c r="K89" s="3"/>
      <c r="L89" s="3"/>
      <c r="M89" s="3"/>
      <c r="N89" s="3"/>
      <c r="O89" s="3"/>
      <c r="P89" s="3"/>
      <c r="Q89" s="3"/>
      <c r="R89" s="139"/>
    </row>
    <row r="90" spans="1:18" ht="16.5" customHeight="1">
      <c r="A90" s="1"/>
      <c r="B90" s="1"/>
      <c r="C90" s="1"/>
      <c r="D90" s="1"/>
      <c r="E90" s="1"/>
      <c r="F90" s="1"/>
      <c r="G90" s="1"/>
      <c r="H90" s="1"/>
      <c r="I90" s="1"/>
      <c r="J90" s="1"/>
      <c r="K90" s="1"/>
      <c r="L90" s="1"/>
      <c r="M90" s="1"/>
      <c r="N90" s="1"/>
      <c r="O90" s="1"/>
      <c r="P90" s="1"/>
      <c r="Q90" s="1"/>
      <c r="R90" s="163"/>
    </row>
    <row r="91" spans="1:18" ht="13.5" customHeight="1">
      <c r="A91" s="164"/>
      <c r="B91" s="164"/>
      <c r="C91" s="164"/>
      <c r="D91" s="1"/>
      <c r="E91" s="1"/>
      <c r="F91" s="1"/>
      <c r="G91" s="1"/>
      <c r="H91" s="1"/>
      <c r="I91" s="1"/>
      <c r="J91" s="1"/>
      <c r="K91" s="1"/>
      <c r="L91" s="1"/>
      <c r="M91" s="1"/>
      <c r="N91" s="1"/>
      <c r="O91" s="1"/>
      <c r="P91" s="1"/>
      <c r="Q91" s="1"/>
      <c r="R91" s="163"/>
    </row>
    <row r="92" spans="1:18" ht="14.25" customHeight="1">
      <c r="A92" s="165"/>
      <c r="B92" s="165"/>
      <c r="C92" s="165"/>
      <c r="D92" s="1"/>
      <c r="E92" s="1"/>
      <c r="F92" s="1"/>
      <c r="G92" s="163"/>
      <c r="H92" s="163"/>
      <c r="I92" s="163"/>
      <c r="J92" s="163"/>
      <c r="K92" s="163"/>
      <c r="L92" s="163"/>
      <c r="M92" s="163"/>
      <c r="N92" s="163"/>
      <c r="O92" s="163"/>
      <c r="P92" s="163"/>
      <c r="Q92" s="163"/>
      <c r="R92" s="163"/>
    </row>
    <row r="93" spans="1:18" ht="15">
      <c r="A93" s="165"/>
      <c r="B93" s="165"/>
      <c r="C93" s="165"/>
      <c r="D93" s="1"/>
      <c r="E93" s="1"/>
      <c r="F93" s="1"/>
      <c r="G93" s="163"/>
      <c r="H93" s="163"/>
      <c r="I93" s="163"/>
      <c r="J93" s="163"/>
      <c r="K93" s="163"/>
      <c r="L93" s="163"/>
      <c r="M93" s="163"/>
      <c r="N93" s="163"/>
      <c r="O93" s="163"/>
      <c r="P93" s="163"/>
      <c r="Q93" s="163"/>
      <c r="R93" s="163"/>
    </row>
    <row r="94" spans="1:18" ht="15">
      <c r="A94" s="165"/>
      <c r="B94" s="165"/>
      <c r="C94" s="165"/>
      <c r="D94" s="1"/>
      <c r="E94" s="1"/>
      <c r="F94" s="1"/>
      <c r="G94" s="163"/>
      <c r="H94" s="163"/>
      <c r="I94" s="163"/>
      <c r="J94" s="163"/>
      <c r="K94" s="163"/>
      <c r="L94" s="163"/>
      <c r="M94" s="163"/>
      <c r="N94" s="163"/>
      <c r="O94" s="163"/>
      <c r="P94" s="163"/>
      <c r="Q94" s="163"/>
      <c r="R94" s="163"/>
    </row>
    <row r="95" spans="1:18" ht="12" hidden="1" customHeight="1">
      <c r="A95" s="165" t="s">
        <v>44</v>
      </c>
      <c r="B95" s="165"/>
      <c r="C95" s="165"/>
      <c r="D95" s="1"/>
      <c r="E95" s="1"/>
      <c r="F95" s="1"/>
      <c r="G95" s="163"/>
      <c r="H95" s="163"/>
      <c r="I95" s="163"/>
      <c r="J95" s="163"/>
      <c r="K95" s="163"/>
      <c r="L95" s="163"/>
      <c r="M95" s="163"/>
      <c r="N95" s="163"/>
      <c r="O95" s="163"/>
      <c r="P95" s="163"/>
      <c r="Q95" s="163"/>
      <c r="R95" s="163"/>
    </row>
    <row r="96" spans="1:18" ht="12" hidden="1" customHeight="1">
      <c r="A96" s="165" t="s">
        <v>44</v>
      </c>
      <c r="B96" s="165"/>
      <c r="C96" s="165"/>
      <c r="D96" s="1"/>
      <c r="E96" s="1"/>
      <c r="F96" s="1"/>
      <c r="G96" s="163"/>
      <c r="H96" s="163"/>
      <c r="I96" s="163"/>
      <c r="J96" s="163"/>
      <c r="K96" s="163"/>
      <c r="L96" s="163"/>
      <c r="M96" s="163"/>
      <c r="N96" s="163"/>
      <c r="O96" s="163"/>
      <c r="P96" s="163"/>
      <c r="Q96" s="163"/>
      <c r="R96" s="163"/>
    </row>
    <row r="97" spans="1:3" hidden="1">
      <c r="A97" s="166" t="s">
        <v>44</v>
      </c>
      <c r="B97" s="166"/>
      <c r="C97" s="166"/>
    </row>
    <row r="99" spans="1:3" ht="5.25" customHeight="1">
      <c r="B99" s="166" t="s">
        <v>91</v>
      </c>
    </row>
    <row r="100" spans="1:3" ht="3.75" customHeight="1">
      <c r="B100" s="166" t="s">
        <v>94</v>
      </c>
      <c r="C100" s="166" t="s">
        <v>85</v>
      </c>
    </row>
    <row r="101" spans="1:3" ht="3.75" customHeight="1">
      <c r="B101" s="166" t="s">
        <v>77</v>
      </c>
      <c r="C101" s="166" t="s">
        <v>86</v>
      </c>
    </row>
  </sheetData>
  <sheetProtection algorithmName="SHA-512" hashValue="+Ma9MPwR4QpOKXuuDjkoe4jlyPyOPQs1cpinkWYC4Rsw/dmBirK7cUfE+ox8Nl62l6/fPMcknFZBv8mFZVOHIg==" saltValue="fT4hquCq9bCwIdWRCF5PZQ==" spinCount="100000" sheet="1" objects="1" scenarios="1" formatColumns="0" formatRows="0" selectLockedCells="1"/>
  <mergeCells count="47">
    <mergeCell ref="A78:C83"/>
    <mergeCell ref="A36:C38"/>
    <mergeCell ref="A39:C41"/>
    <mergeCell ref="A64:D64"/>
    <mergeCell ref="O62:Q62"/>
    <mergeCell ref="L64:M64"/>
    <mergeCell ref="D68:R68"/>
    <mergeCell ref="D70:R77"/>
    <mergeCell ref="D78:R85"/>
    <mergeCell ref="G64:H64"/>
    <mergeCell ref="F49:G49"/>
    <mergeCell ref="K49:L49"/>
    <mergeCell ref="A68:C68"/>
    <mergeCell ref="A70:C75"/>
    <mergeCell ref="D22:E22"/>
    <mergeCell ref="O47:Q47"/>
    <mergeCell ref="E47:H47"/>
    <mergeCell ref="J47:M47"/>
    <mergeCell ref="O39:R41"/>
    <mergeCell ref="F33:R33"/>
    <mergeCell ref="I36:N38"/>
    <mergeCell ref="I39:N41"/>
    <mergeCell ref="D39:H41"/>
    <mergeCell ref="A22:C22"/>
    <mergeCell ref="A24:C24"/>
    <mergeCell ref="G22:I22"/>
    <mergeCell ref="N22:R22"/>
    <mergeCell ref="P1:R1"/>
    <mergeCell ref="P2:R2"/>
    <mergeCell ref="D4:R4"/>
    <mergeCell ref="D6:R6"/>
    <mergeCell ref="F1:L2"/>
    <mergeCell ref="F19:R19"/>
    <mergeCell ref="D8:R8"/>
    <mergeCell ref="D11:R11"/>
    <mergeCell ref="F13:R13"/>
    <mergeCell ref="F15:G15"/>
    <mergeCell ref="Q15:R15"/>
    <mergeCell ref="F17:R17"/>
    <mergeCell ref="V58:Y59"/>
    <mergeCell ref="E59:M59"/>
    <mergeCell ref="O61:Q61"/>
    <mergeCell ref="D24:E24"/>
    <mergeCell ref="D36:H38"/>
    <mergeCell ref="O36:R38"/>
    <mergeCell ref="G61:H61"/>
    <mergeCell ref="L61:M61"/>
  </mergeCells>
  <phoneticPr fontId="18" type="noConversion"/>
  <conditionalFormatting sqref="Q65 P64">
    <cfRule type="cellIs" dxfId="14" priority="1" stopIfTrue="1" operator="equal">
      <formula>$C$100</formula>
    </cfRule>
    <cfRule type="cellIs" dxfId="13" priority="2" stopIfTrue="1" operator="equal">
      <formula>$C$101</formula>
    </cfRule>
  </conditionalFormatting>
  <conditionalFormatting sqref="D68">
    <cfRule type="cellIs" dxfId="12" priority="3" stopIfTrue="1" operator="equal">
      <formula>$A$95</formula>
    </cfRule>
  </conditionalFormatting>
  <conditionalFormatting sqref="E65 J65">
    <cfRule type="cellIs" dxfId="11" priority="4" stopIfTrue="1" operator="equal">
      <formula>$B$100</formula>
    </cfRule>
    <cfRule type="cellIs" dxfId="10" priority="5" stopIfTrue="1" operator="equal">
      <formula>$B$101</formula>
    </cfRule>
  </conditionalFormatting>
  <conditionalFormatting sqref="G62 L62">
    <cfRule type="cellIs" dxfId="9" priority="6" stopIfTrue="1" operator="equal">
      <formula>$B$100</formula>
    </cfRule>
    <cfRule type="cellIs" dxfId="8" priority="7" stopIfTrue="1" operator="equal">
      <formula>$B$101</formula>
    </cfRule>
  </conditionalFormatting>
  <conditionalFormatting sqref="G55 P55">
    <cfRule type="cellIs" dxfId="7" priority="8" stopIfTrue="1" operator="equal">
      <formula>$B$100</formula>
    </cfRule>
    <cfRule type="cellIs" dxfId="6" priority="9" stopIfTrue="1" operator="equal">
      <formula>$B$101</formula>
    </cfRule>
  </conditionalFormatting>
  <dataValidations disablePrompts="1" count="3">
    <dataValidation type="list" allowBlank="1" showInputMessage="1" showErrorMessage="1" sqref="Q65 P64" xr:uid="{00000000-0002-0000-0100-000000000000}">
      <formula1>$C$100:$C$101</formula1>
    </dataValidation>
    <dataValidation type="list" allowBlank="1" showInputMessage="1" showErrorMessage="1" sqref="G55 J64:J65 G62 E61 J61 L62 E64:E65" xr:uid="{00000000-0002-0000-0100-000001000000}">
      <formula1>$B$100:$B$101</formula1>
    </dataValidation>
    <dataValidation type="list" allowBlank="1" showInputMessage="1" showErrorMessage="1" sqref="J22" xr:uid="{00000000-0002-0000-0100-000002000000}">
      <formula1>$B$99</formula1>
    </dataValidation>
  </dataValidations>
  <pageMargins left="0.78740157480314965" right="0.78740157480314965" top="0.98425196850393704" bottom="0.98425196850393704" header="0.51181102362204722" footer="0.51181102362204722"/>
  <pageSetup paperSize="9" scale="60" orientation="portrait" r:id="rId1"/>
  <headerFooter alignWithMargins="0">
    <oddHeader>&amp;LVS069 Appendix A
Heat Treat Requirements and Assessment Report</oddHeader>
    <oddFooter>&amp;LVersion1.0 / 1-Apr-2018&amp;C&amp;A&amp;R&amp;P (&amp;N)</oddFooter>
  </headerFooter>
  <rowBreaks count="1" manualBreakCount="1">
    <brk id="89" max="17"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1"/>
  </sheetPr>
  <dimension ref="A1:S96"/>
  <sheetViews>
    <sheetView zoomScale="70" zoomScaleNormal="70" zoomScaleSheetLayoutView="75" zoomScalePageLayoutView="80" workbookViewId="0">
      <selection activeCell="J18" sqref="J18"/>
    </sheetView>
  </sheetViews>
  <sheetFormatPr defaultColWidth="1.85546875" defaultRowHeight="12.75"/>
  <cols>
    <col min="1" max="1" width="6.140625" style="53" customWidth="1"/>
    <col min="2" max="2" width="9" style="63" customWidth="1"/>
    <col min="3" max="3" width="17.42578125" style="48" customWidth="1"/>
    <col min="4" max="4" width="78" style="48" customWidth="1"/>
    <col min="5" max="6" width="3.140625" style="48" customWidth="1"/>
    <col min="7" max="7" width="54" style="48" customWidth="1"/>
    <col min="8" max="8" width="4.42578125" style="51" customWidth="1"/>
    <col min="9" max="10" width="4.42578125" style="53" customWidth="1"/>
    <col min="11" max="11" width="4.5703125" style="53" customWidth="1"/>
    <col min="12" max="12" width="4.85546875" style="53" customWidth="1"/>
    <col min="13" max="13" width="63.5703125" style="52" customWidth="1"/>
    <col min="14" max="14" width="6.5703125" style="52" customWidth="1"/>
    <col min="15" max="15" width="0.42578125" style="52" customWidth="1"/>
    <col min="16" max="17" width="0.42578125" style="52" hidden="1" customWidth="1"/>
    <col min="18" max="18" width="1" style="52" hidden="1" customWidth="1"/>
    <col min="19" max="22" width="1" style="52" customWidth="1"/>
    <col min="23" max="16384" width="1.85546875" style="52"/>
  </cols>
  <sheetData>
    <row r="1" spans="1:19" s="33" customFormat="1" ht="28.5" customHeight="1">
      <c r="A1" s="29" t="s">
        <v>22</v>
      </c>
      <c r="B1" s="30"/>
      <c r="C1" s="31"/>
      <c r="D1" s="452" t="s">
        <v>66</v>
      </c>
      <c r="E1" s="32"/>
      <c r="F1" s="32"/>
      <c r="G1" s="32"/>
      <c r="H1" s="454" t="s">
        <v>62</v>
      </c>
      <c r="I1" s="454"/>
      <c r="J1" s="454"/>
      <c r="K1" s="455"/>
      <c r="L1" s="454"/>
      <c r="M1" s="319">
        <f>'Summary Report'!P1</f>
        <v>0</v>
      </c>
      <c r="P1" s="33" t="s">
        <v>91</v>
      </c>
    </row>
    <row r="2" spans="1:19" s="33" customFormat="1" ht="28.5" customHeight="1">
      <c r="A2" s="34"/>
      <c r="B2" s="35"/>
      <c r="C2" s="36"/>
      <c r="D2" s="453"/>
      <c r="E2" s="37"/>
      <c r="F2" s="37"/>
      <c r="G2" s="37"/>
      <c r="H2" s="442" t="s">
        <v>65</v>
      </c>
      <c r="I2" s="442"/>
      <c r="J2" s="442"/>
      <c r="K2" s="442"/>
      <c r="L2" s="442"/>
      <c r="M2" s="245">
        <f>'Summary Report'!P2</f>
        <v>0</v>
      </c>
    </row>
    <row r="3" spans="1:19" s="33" customFormat="1" ht="28.5" customHeight="1" thickBot="1">
      <c r="A3" s="38"/>
      <c r="B3" s="39"/>
      <c r="C3" s="39"/>
      <c r="D3" s="40"/>
      <c r="E3" s="431" t="s">
        <v>10</v>
      </c>
      <c r="F3" s="431" t="s">
        <v>11</v>
      </c>
      <c r="G3" s="40"/>
      <c r="H3" s="443" t="s">
        <v>12</v>
      </c>
      <c r="I3" s="443"/>
      <c r="J3" s="443"/>
      <c r="K3" s="443"/>
      <c r="L3" s="443"/>
      <c r="M3" s="41">
        <f>'Summary Report'!D8</f>
        <v>0</v>
      </c>
    </row>
    <row r="4" spans="1:19" s="33" customFormat="1" ht="16.5" customHeight="1">
      <c r="A4" s="444" t="s">
        <v>13</v>
      </c>
      <c r="B4" s="450" t="s">
        <v>14</v>
      </c>
      <c r="C4" s="446" t="s">
        <v>15</v>
      </c>
      <c r="D4" s="448" t="s">
        <v>16</v>
      </c>
      <c r="E4" s="432"/>
      <c r="F4" s="433"/>
      <c r="G4" s="426" t="s">
        <v>36</v>
      </c>
      <c r="H4" s="439" t="s">
        <v>17</v>
      </c>
      <c r="I4" s="440"/>
      <c r="J4" s="434" t="s">
        <v>88</v>
      </c>
      <c r="K4" s="435"/>
      <c r="L4" s="436"/>
      <c r="M4" s="424" t="s">
        <v>18</v>
      </c>
    </row>
    <row r="5" spans="1:19" s="44" customFormat="1" ht="48.75" customHeight="1" thickBot="1">
      <c r="A5" s="445"/>
      <c r="B5" s="451"/>
      <c r="C5" s="447"/>
      <c r="D5" s="449"/>
      <c r="E5" s="432"/>
      <c r="F5" s="433"/>
      <c r="G5" s="427"/>
      <c r="H5" s="441"/>
      <c r="I5" s="438"/>
      <c r="J5" s="437"/>
      <c r="K5" s="437"/>
      <c r="L5" s="438"/>
      <c r="M5" s="425"/>
    </row>
    <row r="6" spans="1:19" s="46" customFormat="1" ht="55.5" customHeight="1" thickBot="1">
      <c r="A6" s="294">
        <v>0</v>
      </c>
      <c r="B6" s="428" t="s">
        <v>125</v>
      </c>
      <c r="C6" s="429"/>
      <c r="D6" s="430"/>
      <c r="E6" s="293"/>
      <c r="F6" s="242"/>
      <c r="G6" s="243" t="s">
        <v>19</v>
      </c>
      <c r="H6" s="42" t="s">
        <v>0</v>
      </c>
      <c r="I6" s="42" t="s">
        <v>1</v>
      </c>
      <c r="J6" s="42" t="s">
        <v>31</v>
      </c>
      <c r="K6" s="43" t="s">
        <v>32</v>
      </c>
      <c r="L6" s="42" t="s">
        <v>33</v>
      </c>
      <c r="M6" s="318" t="s">
        <v>150</v>
      </c>
      <c r="N6" s="45"/>
      <c r="O6" s="45"/>
      <c r="P6" s="45"/>
      <c r="Q6" s="45"/>
      <c r="R6" s="45"/>
      <c r="S6" s="45"/>
    </row>
    <row r="7" spans="1:19" s="48" customFormat="1" ht="66" customHeight="1" thickBot="1">
      <c r="A7" s="292" t="str">
        <f>IF(AND(H7="X",L7=""),1,"")</f>
        <v/>
      </c>
      <c r="B7" s="308" t="s">
        <v>126</v>
      </c>
      <c r="C7" s="422" t="s">
        <v>34</v>
      </c>
      <c r="D7" s="291" t="s">
        <v>148</v>
      </c>
      <c r="E7" s="47" t="s">
        <v>20</v>
      </c>
      <c r="F7" s="47" t="s">
        <v>21</v>
      </c>
      <c r="G7" s="241" t="s">
        <v>24</v>
      </c>
      <c r="H7" s="323" t="str">
        <f t="shared" ref="H7" si="0">IF(I7="X","","X")</f>
        <v>X</v>
      </c>
      <c r="I7" s="324"/>
      <c r="J7" s="307"/>
      <c r="K7" s="307"/>
      <c r="L7" s="238" t="str">
        <f>IF(OR(OR(OR(I7="X"),J7="X"),K7="X"),"","X")</f>
        <v>X</v>
      </c>
      <c r="M7" s="296"/>
      <c r="Q7" s="48" t="str">
        <f t="shared" ref="Q7:Q13" si="1">IF(SUM(ISBLANK(J7)*1)&lt;1,"NIA",IF(SUM(ISBLANK(K7)*1)&lt;1,"NS","S"))</f>
        <v>S</v>
      </c>
    </row>
    <row r="8" spans="1:19" s="48" customFormat="1" ht="37.5" customHeight="1" thickBot="1">
      <c r="A8" s="292" t="str">
        <f>IF(AND(H8="X",L8=""),(MAX(A$7:A7)+1),"")</f>
        <v/>
      </c>
      <c r="B8" s="308" t="s">
        <v>127</v>
      </c>
      <c r="C8" s="422"/>
      <c r="D8" s="49" t="s">
        <v>23</v>
      </c>
      <c r="E8" s="49"/>
      <c r="F8" s="49" t="s">
        <v>21</v>
      </c>
      <c r="G8" s="239" t="s">
        <v>25</v>
      </c>
      <c r="H8" s="323" t="str">
        <f t="shared" ref="H8:H16" si="2">IF(I8="X","","X")</f>
        <v>X</v>
      </c>
      <c r="I8" s="324"/>
      <c r="J8" s="307"/>
      <c r="K8" s="307"/>
      <c r="L8" s="238" t="str">
        <f t="shared" ref="L8:L27" si="3">IF(OR(OR(OR(I8="X"),J8="X"),K8="X"),"","X")</f>
        <v>X</v>
      </c>
      <c r="M8" s="50"/>
      <c r="Q8" s="48" t="str">
        <f t="shared" si="1"/>
        <v>S</v>
      </c>
    </row>
    <row r="9" spans="1:19" s="48" customFormat="1" ht="36.75" customHeight="1" thickBot="1">
      <c r="A9" s="292" t="str">
        <f>IF(AND(H9="X",L9=""),(MAX(A$7:A8)+1),"")</f>
        <v/>
      </c>
      <c r="B9" s="308" t="s">
        <v>128</v>
      </c>
      <c r="C9" s="422"/>
      <c r="D9" s="49" t="s">
        <v>95</v>
      </c>
      <c r="E9" s="49"/>
      <c r="F9" s="49" t="s">
        <v>21</v>
      </c>
      <c r="G9" s="239" t="s">
        <v>25</v>
      </c>
      <c r="H9" s="323" t="str">
        <f t="shared" si="2"/>
        <v>X</v>
      </c>
      <c r="I9" s="324"/>
      <c r="J9" s="307"/>
      <c r="K9" s="307"/>
      <c r="L9" s="238" t="str">
        <f t="shared" si="3"/>
        <v>X</v>
      </c>
      <c r="M9" s="50"/>
      <c r="Q9" s="48" t="str">
        <f t="shared" si="1"/>
        <v>S</v>
      </c>
    </row>
    <row r="10" spans="1:19" s="48" customFormat="1" ht="68.25" customHeight="1" thickBot="1">
      <c r="A10" s="292" t="str">
        <f>IF(AND(H10="X",L10=""),(MAX(A$7:A9)+1),"")</f>
        <v/>
      </c>
      <c r="B10" s="308" t="s">
        <v>129</v>
      </c>
      <c r="C10" s="422"/>
      <c r="D10" s="49" t="s">
        <v>149</v>
      </c>
      <c r="E10" s="49" t="s">
        <v>20</v>
      </c>
      <c r="F10" s="49" t="s">
        <v>21</v>
      </c>
      <c r="G10" s="239" t="s">
        <v>25</v>
      </c>
      <c r="H10" s="323" t="str">
        <f t="shared" si="2"/>
        <v>X</v>
      </c>
      <c r="I10" s="324"/>
      <c r="J10" s="307"/>
      <c r="K10" s="307"/>
      <c r="L10" s="238" t="str">
        <f t="shared" si="3"/>
        <v>X</v>
      </c>
      <c r="M10" s="50"/>
      <c r="Q10" s="48" t="str">
        <f t="shared" si="1"/>
        <v>S</v>
      </c>
    </row>
    <row r="11" spans="1:19" s="48" customFormat="1" ht="60.75" customHeight="1" thickBot="1">
      <c r="A11" s="292" t="str">
        <f>IF(AND(H11="X",L11=""),(MAX(A$7:A10)+1),"")</f>
        <v/>
      </c>
      <c r="B11" s="308" t="s">
        <v>130</v>
      </c>
      <c r="C11" s="422"/>
      <c r="D11" s="49" t="s">
        <v>104</v>
      </c>
      <c r="E11" s="49" t="s">
        <v>20</v>
      </c>
      <c r="F11" s="49" t="s">
        <v>21</v>
      </c>
      <c r="G11" s="239" t="s">
        <v>25</v>
      </c>
      <c r="H11" s="323" t="str">
        <f t="shared" si="2"/>
        <v>X</v>
      </c>
      <c r="I11" s="324"/>
      <c r="J11" s="307"/>
      <c r="K11" s="307"/>
      <c r="L11" s="238" t="str">
        <f t="shared" si="3"/>
        <v>X</v>
      </c>
      <c r="M11" s="50"/>
      <c r="Q11" s="48" t="str">
        <f t="shared" si="1"/>
        <v>S</v>
      </c>
    </row>
    <row r="12" spans="1:19" s="48" customFormat="1" ht="51.75" customHeight="1" thickBot="1">
      <c r="A12" s="292" t="str">
        <f>IF(AND(H12="X",L12=""),(MAX(A$7:A11)+1),"")</f>
        <v/>
      </c>
      <c r="B12" s="308" t="s">
        <v>131</v>
      </c>
      <c r="C12" s="422"/>
      <c r="D12" s="49" t="s">
        <v>26</v>
      </c>
      <c r="E12" s="49" t="s">
        <v>20</v>
      </c>
      <c r="F12" s="49" t="s">
        <v>21</v>
      </c>
      <c r="G12" s="239" t="s">
        <v>27</v>
      </c>
      <c r="H12" s="323" t="str">
        <f t="shared" si="2"/>
        <v>X</v>
      </c>
      <c r="I12" s="324"/>
      <c r="J12" s="307"/>
      <c r="K12" s="307"/>
      <c r="L12" s="238" t="str">
        <f t="shared" si="3"/>
        <v>X</v>
      </c>
      <c r="M12" s="50"/>
      <c r="Q12" s="48" t="str">
        <f t="shared" si="1"/>
        <v>S</v>
      </c>
    </row>
    <row r="13" spans="1:19" s="48" customFormat="1" ht="33.75" customHeight="1" thickBot="1">
      <c r="A13" s="292" t="str">
        <f>IF(AND(H13="X",L13=""),(MAX(A$7:A12)+1),"")</f>
        <v/>
      </c>
      <c r="B13" s="308" t="s">
        <v>132</v>
      </c>
      <c r="C13" s="422"/>
      <c r="D13" s="65" t="s">
        <v>54</v>
      </c>
      <c r="E13" s="65" t="s">
        <v>20</v>
      </c>
      <c r="F13" s="65" t="s">
        <v>21</v>
      </c>
      <c r="G13" s="240" t="s">
        <v>28</v>
      </c>
      <c r="H13" s="323" t="str">
        <f t="shared" si="2"/>
        <v>X</v>
      </c>
      <c r="I13" s="324"/>
      <c r="J13" s="307"/>
      <c r="K13" s="307"/>
      <c r="L13" s="238" t="str">
        <f t="shared" si="3"/>
        <v>X</v>
      </c>
      <c r="M13" s="295"/>
      <c r="Q13" s="48" t="str">
        <f t="shared" si="1"/>
        <v>S</v>
      </c>
    </row>
    <row r="14" spans="1:19" s="48" customFormat="1" ht="60.75" thickBot="1">
      <c r="A14" s="292" t="str">
        <f>IF(AND(H14="X",L14=""),(MAX(A$7:A13)+1),"")</f>
        <v/>
      </c>
      <c r="B14" s="308" t="s">
        <v>133</v>
      </c>
      <c r="C14" s="422"/>
      <c r="D14" s="65" t="s">
        <v>105</v>
      </c>
      <c r="E14" s="65" t="s">
        <v>20</v>
      </c>
      <c r="F14" s="65" t="s">
        <v>21</v>
      </c>
      <c r="G14" s="240" t="s">
        <v>106</v>
      </c>
      <c r="H14" s="323" t="str">
        <f t="shared" si="2"/>
        <v>X</v>
      </c>
      <c r="I14" s="324"/>
      <c r="J14" s="307"/>
      <c r="K14" s="307"/>
      <c r="L14" s="238" t="str">
        <f t="shared" si="3"/>
        <v>X</v>
      </c>
      <c r="M14" s="295"/>
      <c r="Q14" s="48" t="str">
        <f>IF(SUM(ISBLANK(J14)*1)&lt;1,"NIA",IF(SUM(ISBLANK(K14)*1)&lt;1,"NS","S"))</f>
        <v>S</v>
      </c>
    </row>
    <row r="15" spans="1:19" s="48" customFormat="1" ht="43.5" customHeight="1" thickBot="1">
      <c r="A15" s="292" t="str">
        <f>IF(AND(H15="X",L15=""),(MAX(A$7:A14)+1),"")</f>
        <v/>
      </c>
      <c r="B15" s="308" t="s">
        <v>134</v>
      </c>
      <c r="C15" s="423"/>
      <c r="D15" s="49" t="s">
        <v>157</v>
      </c>
      <c r="E15" s="288" t="s">
        <v>20</v>
      </c>
      <c r="F15" s="288"/>
      <c r="G15" s="289" t="s">
        <v>30</v>
      </c>
      <c r="H15" s="323" t="str">
        <f t="shared" si="2"/>
        <v>X</v>
      </c>
      <c r="I15" s="324"/>
      <c r="J15" s="307"/>
      <c r="K15" s="307"/>
      <c r="L15" s="238" t="str">
        <f t="shared" si="3"/>
        <v>X</v>
      </c>
      <c r="M15" s="66"/>
      <c r="Q15" s="48" t="str">
        <f t="shared" ref="Q15:Q27" si="4">IF(SUM(ISBLANK(J15)*1)&lt;1,"NIA",IF(SUM(ISBLANK(K15)*1)&lt;1,"NS","S"))</f>
        <v>S</v>
      </c>
    </row>
    <row r="16" spans="1:19" s="48" customFormat="1" ht="60.75" customHeight="1" thickBot="1">
      <c r="A16" s="292" t="str">
        <f>IF(AND(H16="X",L16=""),(MAX(A$7:A15)+1),"")</f>
        <v/>
      </c>
      <c r="B16" s="308" t="s">
        <v>135</v>
      </c>
      <c r="C16" s="421" t="s">
        <v>103</v>
      </c>
      <c r="D16" s="291" t="s">
        <v>111</v>
      </c>
      <c r="E16" s="65" t="s">
        <v>20</v>
      </c>
      <c r="F16" s="65" t="s">
        <v>21</v>
      </c>
      <c r="G16" s="313" t="s">
        <v>110</v>
      </c>
      <c r="H16" s="323" t="str">
        <f t="shared" si="2"/>
        <v>X</v>
      </c>
      <c r="I16" s="324"/>
      <c r="J16" s="307"/>
      <c r="K16" s="307"/>
      <c r="L16" s="238" t="str">
        <f t="shared" si="3"/>
        <v>X</v>
      </c>
      <c r="M16" s="295"/>
      <c r="Q16" s="48" t="str">
        <f t="shared" si="4"/>
        <v>S</v>
      </c>
    </row>
    <row r="17" spans="1:17" s="48" customFormat="1" ht="49.5" customHeight="1" thickBot="1">
      <c r="A17" s="292" t="str">
        <f>IF(AND(H17="X",L17=""),(MAX(A$7:A16)+1),"")</f>
        <v/>
      </c>
      <c r="B17" s="308" t="s">
        <v>136</v>
      </c>
      <c r="C17" s="422"/>
      <c r="D17" s="291" t="s">
        <v>112</v>
      </c>
      <c r="E17" s="65" t="s">
        <v>20</v>
      </c>
      <c r="F17" s="65" t="s">
        <v>21</v>
      </c>
      <c r="G17" s="313" t="s">
        <v>158</v>
      </c>
      <c r="H17" s="323" t="str">
        <f t="shared" ref="H17:H26" si="5">IF(I17="X","","X")</f>
        <v>X</v>
      </c>
      <c r="I17" s="324"/>
      <c r="J17" s="307"/>
      <c r="K17" s="307"/>
      <c r="L17" s="238" t="str">
        <f t="shared" si="3"/>
        <v>X</v>
      </c>
      <c r="M17" s="66"/>
      <c r="Q17" s="48" t="str">
        <f t="shared" si="4"/>
        <v>S</v>
      </c>
    </row>
    <row r="18" spans="1:17" s="48" customFormat="1" ht="49.5" customHeight="1" thickBot="1">
      <c r="A18" s="292" t="str">
        <f>IF(AND(H18="X",L18=""),(MAX(A$7:A17)+1),"")</f>
        <v/>
      </c>
      <c r="B18" s="308" t="s">
        <v>137</v>
      </c>
      <c r="C18" s="422"/>
      <c r="D18" s="291" t="s">
        <v>107</v>
      </c>
      <c r="E18" s="65" t="s">
        <v>20</v>
      </c>
      <c r="F18" s="65" t="s">
        <v>21</v>
      </c>
      <c r="G18" s="313" t="s">
        <v>108</v>
      </c>
      <c r="H18" s="323" t="str">
        <f t="shared" si="5"/>
        <v>X</v>
      </c>
      <c r="I18" s="324"/>
      <c r="J18" s="307"/>
      <c r="K18" s="307"/>
      <c r="L18" s="238" t="str">
        <f t="shared" si="3"/>
        <v>X</v>
      </c>
      <c r="M18" s="66"/>
      <c r="Q18" s="48" t="str">
        <f t="shared" si="4"/>
        <v>S</v>
      </c>
    </row>
    <row r="19" spans="1:17" s="48" customFormat="1" ht="55.5" customHeight="1" thickBot="1">
      <c r="A19" s="292" t="str">
        <f>IF(AND(H19="X",L19=""),(MAX(A$7:A18)+1),"")</f>
        <v/>
      </c>
      <c r="B19" s="308" t="s">
        <v>138</v>
      </c>
      <c r="C19" s="423"/>
      <c r="D19" s="291" t="s">
        <v>109</v>
      </c>
      <c r="E19" s="65" t="s">
        <v>20</v>
      </c>
      <c r="F19" s="65" t="s">
        <v>21</v>
      </c>
      <c r="G19" s="310" t="s">
        <v>106</v>
      </c>
      <c r="H19" s="323" t="str">
        <f t="shared" si="5"/>
        <v>X</v>
      </c>
      <c r="I19" s="324"/>
      <c r="J19" s="307"/>
      <c r="K19" s="307"/>
      <c r="L19" s="238" t="str">
        <f t="shared" si="3"/>
        <v>X</v>
      </c>
      <c r="M19" s="66"/>
      <c r="Q19" s="48" t="str">
        <f t="shared" si="4"/>
        <v>S</v>
      </c>
    </row>
    <row r="20" spans="1:17" s="48" customFormat="1" ht="44.25" customHeight="1" thickBot="1">
      <c r="A20" s="292" t="str">
        <f>IF(AND(H20="X",L20=""),(MAX(A$7:A19)+1),"")</f>
        <v/>
      </c>
      <c r="B20" s="308" t="s">
        <v>139</v>
      </c>
      <c r="C20" s="420" t="s">
        <v>116</v>
      </c>
      <c r="D20" s="291" t="s">
        <v>113</v>
      </c>
      <c r="E20" s="65" t="s">
        <v>20</v>
      </c>
      <c r="F20" s="49" t="s">
        <v>21</v>
      </c>
      <c r="G20" s="239" t="s">
        <v>114</v>
      </c>
      <c r="H20" s="323" t="str">
        <f t="shared" si="5"/>
        <v>X</v>
      </c>
      <c r="I20" s="324"/>
      <c r="J20" s="307"/>
      <c r="K20" s="307"/>
      <c r="L20" s="238" t="str">
        <f t="shared" si="3"/>
        <v>X</v>
      </c>
      <c r="M20" s="66"/>
      <c r="Q20" s="48" t="str">
        <f t="shared" si="4"/>
        <v>S</v>
      </c>
    </row>
    <row r="21" spans="1:17" s="48" customFormat="1" ht="55.5" customHeight="1" thickBot="1">
      <c r="A21" s="292" t="str">
        <f>IF(AND(H21="X",L21=""),(MAX(A$7:A20)+1),"")</f>
        <v/>
      </c>
      <c r="B21" s="308" t="s">
        <v>140</v>
      </c>
      <c r="C21" s="420"/>
      <c r="D21" s="65" t="s">
        <v>115</v>
      </c>
      <c r="E21" s="65" t="s">
        <v>20</v>
      </c>
      <c r="F21" s="65" t="s">
        <v>21</v>
      </c>
      <c r="G21" s="310" t="s">
        <v>106</v>
      </c>
      <c r="H21" s="323" t="str">
        <f t="shared" si="5"/>
        <v>X</v>
      </c>
      <c r="I21" s="324"/>
      <c r="J21" s="307"/>
      <c r="K21" s="307"/>
      <c r="L21" s="238" t="str">
        <f t="shared" si="3"/>
        <v>X</v>
      </c>
      <c r="M21" s="66"/>
      <c r="Q21" s="48" t="str">
        <f t="shared" si="4"/>
        <v>S</v>
      </c>
    </row>
    <row r="22" spans="1:17" s="48" customFormat="1" ht="45" customHeight="1" thickBot="1">
      <c r="A22" s="292" t="str">
        <f>IF(AND(H22="X",L22=""),(MAX(A$7:A21)+1),"")</f>
        <v/>
      </c>
      <c r="B22" s="308" t="s">
        <v>141</v>
      </c>
      <c r="C22" s="420"/>
      <c r="D22" s="49" t="s">
        <v>122</v>
      </c>
      <c r="E22" s="65" t="s">
        <v>20</v>
      </c>
      <c r="F22" s="49" t="s">
        <v>21</v>
      </c>
      <c r="G22" s="239" t="s">
        <v>123</v>
      </c>
      <c r="H22" s="323" t="str">
        <f t="shared" si="5"/>
        <v>X</v>
      </c>
      <c r="I22" s="324"/>
      <c r="J22" s="307"/>
      <c r="K22" s="307"/>
      <c r="L22" s="238" t="str">
        <f t="shared" si="3"/>
        <v>X</v>
      </c>
      <c r="M22" s="66"/>
      <c r="Q22" s="48" t="str">
        <f t="shared" si="4"/>
        <v>S</v>
      </c>
    </row>
    <row r="23" spans="1:17" s="48" customFormat="1" ht="38.25" customHeight="1" thickBot="1">
      <c r="A23" s="292" t="str">
        <f>IF(AND(H23="X",L23=""),(MAX(A$7:A22)+1),"")</f>
        <v/>
      </c>
      <c r="B23" s="308" t="s">
        <v>142</v>
      </c>
      <c r="C23" s="420"/>
      <c r="D23" s="49" t="s">
        <v>117</v>
      </c>
      <c r="E23" s="65" t="s">
        <v>20</v>
      </c>
      <c r="F23" s="65" t="s">
        <v>21</v>
      </c>
      <c r="G23" s="311" t="s">
        <v>30</v>
      </c>
      <c r="H23" s="323" t="str">
        <f t="shared" si="5"/>
        <v>X</v>
      </c>
      <c r="I23" s="324"/>
      <c r="J23" s="307"/>
      <c r="K23" s="307"/>
      <c r="L23" s="238" t="str">
        <f t="shared" si="3"/>
        <v>X</v>
      </c>
      <c r="M23" s="66"/>
      <c r="Q23" s="48" t="str">
        <f t="shared" si="4"/>
        <v>S</v>
      </c>
    </row>
    <row r="24" spans="1:17" s="48" customFormat="1" ht="45" customHeight="1" thickBot="1">
      <c r="A24" s="292" t="str">
        <f>IF(AND(H24="X",L24=""),(MAX(A$7:A23)+1),"")</f>
        <v/>
      </c>
      <c r="B24" s="308" t="s">
        <v>143</v>
      </c>
      <c r="C24" s="420"/>
      <c r="D24" s="49" t="s">
        <v>118</v>
      </c>
      <c r="E24" s="65" t="s">
        <v>20</v>
      </c>
      <c r="F24" s="49" t="s">
        <v>21</v>
      </c>
      <c r="G24" s="239" t="s">
        <v>119</v>
      </c>
      <c r="H24" s="323" t="str">
        <f t="shared" si="5"/>
        <v>X</v>
      </c>
      <c r="I24" s="324"/>
      <c r="J24" s="307"/>
      <c r="K24" s="307"/>
      <c r="L24" s="238" t="str">
        <f t="shared" si="3"/>
        <v>X</v>
      </c>
      <c r="M24" s="66"/>
      <c r="Q24" s="48" t="str">
        <f t="shared" si="4"/>
        <v>S</v>
      </c>
    </row>
    <row r="25" spans="1:17" s="48" customFormat="1" ht="45" customHeight="1" thickBot="1">
      <c r="A25" s="292" t="str">
        <f>IF(AND(H25="X",L25=""),(MAX(A$7:A24)+1),"")</f>
        <v/>
      </c>
      <c r="B25" s="308" t="s">
        <v>144</v>
      </c>
      <c r="C25" s="420"/>
      <c r="D25" s="49" t="s">
        <v>120</v>
      </c>
      <c r="E25" s="65" t="s">
        <v>20</v>
      </c>
      <c r="F25" s="49" t="s">
        <v>21</v>
      </c>
      <c r="G25" s="239" t="s">
        <v>119</v>
      </c>
      <c r="H25" s="323" t="str">
        <f t="shared" si="5"/>
        <v>X</v>
      </c>
      <c r="I25" s="324"/>
      <c r="J25" s="307"/>
      <c r="K25" s="307"/>
      <c r="L25" s="238" t="str">
        <f t="shared" si="3"/>
        <v>X</v>
      </c>
      <c r="M25" s="66"/>
      <c r="Q25" s="48" t="str">
        <f t="shared" si="4"/>
        <v>S</v>
      </c>
    </row>
    <row r="26" spans="1:17" s="48" customFormat="1" ht="45" customHeight="1" thickBot="1">
      <c r="A26" s="292" t="str">
        <f>IF(AND(H26="X",L26=""),(MAX(A$7:A25)+1),"")</f>
        <v/>
      </c>
      <c r="B26" s="308" t="s">
        <v>145</v>
      </c>
      <c r="C26" s="420"/>
      <c r="D26" s="65" t="s">
        <v>121</v>
      </c>
      <c r="E26" s="312"/>
      <c r="F26" s="49" t="s">
        <v>21</v>
      </c>
      <c r="G26" s="239" t="s">
        <v>25</v>
      </c>
      <c r="H26" s="323" t="str">
        <f t="shared" si="5"/>
        <v>X</v>
      </c>
      <c r="I26" s="324"/>
      <c r="J26" s="307"/>
      <c r="K26" s="307"/>
      <c r="L26" s="238" t="str">
        <f t="shared" si="3"/>
        <v>X</v>
      </c>
      <c r="M26" s="66"/>
      <c r="Q26" s="48" t="str">
        <f t="shared" si="4"/>
        <v>S</v>
      </c>
    </row>
    <row r="27" spans="1:17" s="48" customFormat="1" ht="48" customHeight="1">
      <c r="A27" s="292" t="str">
        <f>IF(AND(H27="X",L27=""),(MAX(A$7:A26)+1),"")</f>
        <v/>
      </c>
      <c r="B27" s="308" t="s">
        <v>146</v>
      </c>
      <c r="C27" s="420"/>
      <c r="D27" s="49" t="s">
        <v>124</v>
      </c>
      <c r="E27" s="49"/>
      <c r="F27" s="49" t="s">
        <v>21</v>
      </c>
      <c r="G27" s="239" t="s">
        <v>25</v>
      </c>
      <c r="H27" s="323" t="str">
        <f t="shared" ref="H27" si="6">IF(I27="X","","X")</f>
        <v>X</v>
      </c>
      <c r="I27" s="324"/>
      <c r="J27" s="307"/>
      <c r="K27" s="307"/>
      <c r="L27" s="238" t="str">
        <f t="shared" si="3"/>
        <v>X</v>
      </c>
      <c r="M27" s="66"/>
      <c r="Q27" s="48" t="str">
        <f t="shared" si="4"/>
        <v>S</v>
      </c>
    </row>
    <row r="28" spans="1:17" s="58" customFormat="1" ht="27" customHeight="1">
      <c r="A28" s="54"/>
      <c r="B28" s="55"/>
      <c r="C28" s="56"/>
      <c r="D28" s="57"/>
      <c r="E28" s="57"/>
      <c r="F28" s="57"/>
      <c r="G28" s="57"/>
      <c r="H28" s="314">
        <f>COUNTIF(H7:H27,"X")</f>
        <v>21</v>
      </c>
      <c r="I28" s="314">
        <f>COUNTIF(I7:I27,"X")</f>
        <v>0</v>
      </c>
      <c r="J28" s="146">
        <f>COUNTIF(J7:J27,"X")</f>
        <v>0</v>
      </c>
      <c r="K28" s="146">
        <f>COUNTIF(K7:K27,"X")</f>
        <v>0</v>
      </c>
      <c r="L28" s="146">
        <f>COUNTIF(L7:L27,"X")</f>
        <v>21</v>
      </c>
      <c r="M28" s="244" t="s">
        <v>93</v>
      </c>
    </row>
    <row r="29" spans="1:17">
      <c r="A29" s="59"/>
      <c r="B29" s="60"/>
    </row>
    <row r="30" spans="1:17">
      <c r="A30" s="59"/>
      <c r="B30" s="60"/>
    </row>
    <row r="31" spans="1:17">
      <c r="A31" s="59"/>
      <c r="B31" s="60"/>
      <c r="D31" s="48" t="s">
        <v>22</v>
      </c>
    </row>
    <row r="32" spans="1:17">
      <c r="A32" s="59"/>
      <c r="B32" s="60"/>
    </row>
    <row r="33" spans="1:2">
      <c r="A33" s="59"/>
      <c r="B33" s="60"/>
    </row>
    <row r="34" spans="1:2">
      <c r="A34" s="59"/>
      <c r="B34" s="60"/>
    </row>
    <row r="35" spans="1:2">
      <c r="A35" s="59"/>
      <c r="B35" s="60"/>
    </row>
    <row r="36" spans="1:2">
      <c r="B36" s="60"/>
    </row>
    <row r="37" spans="1:2">
      <c r="B37" s="60"/>
    </row>
    <row r="38" spans="1:2">
      <c r="B38" s="60"/>
    </row>
    <row r="39" spans="1:2">
      <c r="B39" s="60"/>
    </row>
    <row r="40" spans="1:2">
      <c r="B40" s="60"/>
    </row>
    <row r="41" spans="1:2">
      <c r="B41" s="60"/>
    </row>
    <row r="42" spans="1:2">
      <c r="B42" s="60"/>
    </row>
    <row r="43" spans="1:2">
      <c r="B43" s="60"/>
    </row>
    <row r="44" spans="1:2">
      <c r="B44" s="60"/>
    </row>
    <row r="45" spans="1:2">
      <c r="B45" s="60"/>
    </row>
    <row r="46" spans="1:2">
      <c r="B46" s="60"/>
    </row>
    <row r="47" spans="1:2">
      <c r="B47" s="60"/>
    </row>
    <row r="48" spans="1:2">
      <c r="B48" s="60"/>
    </row>
    <row r="49" spans="2:2">
      <c r="B49" s="60"/>
    </row>
    <row r="50" spans="2:2">
      <c r="B50" s="60"/>
    </row>
    <row r="51" spans="2:2">
      <c r="B51" s="60"/>
    </row>
    <row r="52" spans="2:2">
      <c r="B52" s="60"/>
    </row>
    <row r="53" spans="2:2">
      <c r="B53" s="60"/>
    </row>
    <row r="54" spans="2:2">
      <c r="B54" s="60"/>
    </row>
    <row r="55" spans="2:2">
      <c r="B55" s="60"/>
    </row>
    <row r="56" spans="2:2">
      <c r="B56" s="60"/>
    </row>
    <row r="57" spans="2:2">
      <c r="B57" s="60"/>
    </row>
    <row r="58" spans="2:2">
      <c r="B58" s="60"/>
    </row>
    <row r="59" spans="2:2">
      <c r="B59" s="60"/>
    </row>
    <row r="60" spans="2:2">
      <c r="B60" s="60"/>
    </row>
    <row r="61" spans="2:2">
      <c r="B61" s="60"/>
    </row>
    <row r="62" spans="2:2">
      <c r="B62" s="60"/>
    </row>
    <row r="63" spans="2:2">
      <c r="B63" s="60"/>
    </row>
    <row r="64" spans="2:2">
      <c r="B64" s="60"/>
    </row>
    <row r="65" spans="2:2">
      <c r="B65" s="60"/>
    </row>
    <row r="66" spans="2:2">
      <c r="B66" s="60"/>
    </row>
    <row r="67" spans="2:2">
      <c r="B67" s="60"/>
    </row>
    <row r="68" spans="2:2">
      <c r="B68" s="60"/>
    </row>
    <row r="69" spans="2:2">
      <c r="B69" s="60"/>
    </row>
    <row r="70" spans="2:2">
      <c r="B70" s="60"/>
    </row>
    <row r="71" spans="2:2">
      <c r="B71" s="60"/>
    </row>
    <row r="72" spans="2:2">
      <c r="B72" s="60"/>
    </row>
    <row r="73" spans="2:2">
      <c r="B73" s="60"/>
    </row>
    <row r="74" spans="2:2">
      <c r="B74" s="60"/>
    </row>
    <row r="75" spans="2:2">
      <c r="B75" s="60"/>
    </row>
    <row r="76" spans="2:2">
      <c r="B76" s="60"/>
    </row>
    <row r="77" spans="2:2">
      <c r="B77" s="60"/>
    </row>
    <row r="78" spans="2:2">
      <c r="B78" s="60"/>
    </row>
    <row r="79" spans="2:2">
      <c r="B79" s="60"/>
    </row>
    <row r="80" spans="2:2">
      <c r="B80" s="60"/>
    </row>
    <row r="81" spans="1:12" s="48" customFormat="1">
      <c r="A81" s="53"/>
      <c r="B81" s="60"/>
      <c r="H81" s="61"/>
      <c r="I81" s="62"/>
      <c r="J81" s="62"/>
      <c r="K81" s="62"/>
      <c r="L81" s="62"/>
    </row>
    <row r="82" spans="1:12" s="48" customFormat="1">
      <c r="A82" s="53"/>
      <c r="B82" s="60"/>
      <c r="H82" s="61"/>
      <c r="I82" s="62"/>
      <c r="J82" s="62"/>
      <c r="K82" s="62"/>
      <c r="L82" s="62"/>
    </row>
    <row r="83" spans="1:12">
      <c r="B83" s="60"/>
      <c r="H83" s="61"/>
      <c r="I83" s="62"/>
      <c r="J83" s="62"/>
      <c r="K83" s="62"/>
      <c r="L83" s="62"/>
    </row>
    <row r="84" spans="1:12">
      <c r="B84" s="60"/>
      <c r="H84" s="61"/>
      <c r="I84" s="62"/>
      <c r="J84" s="62"/>
      <c r="K84" s="62"/>
      <c r="L84" s="62"/>
    </row>
    <row r="85" spans="1:12">
      <c r="B85" s="60"/>
    </row>
    <row r="86" spans="1:12">
      <c r="B86" s="60"/>
    </row>
    <row r="87" spans="1:12">
      <c r="B87" s="60"/>
    </row>
    <row r="88" spans="1:12">
      <c r="B88" s="60"/>
    </row>
    <row r="89" spans="1:12">
      <c r="B89" s="60"/>
    </row>
    <row r="90" spans="1:12">
      <c r="B90" s="60"/>
    </row>
    <row r="91" spans="1:12">
      <c r="B91" s="60"/>
    </row>
    <row r="92" spans="1:12">
      <c r="B92" s="60"/>
    </row>
    <row r="93" spans="1:12">
      <c r="A93" s="62"/>
      <c r="B93" s="60"/>
    </row>
    <row r="94" spans="1:12">
      <c r="A94" s="62"/>
      <c r="B94" s="60"/>
    </row>
    <row r="95" spans="1:12">
      <c r="B95" s="60"/>
    </row>
    <row r="96" spans="1:12">
      <c r="B96" s="60"/>
    </row>
  </sheetData>
  <sheetProtection algorithmName="SHA-512" hashValue="aFXOna3gfBp0GrT00J2PYEbsHXvbHy/Q2RPBWICaJpt31IAOe3X1FKOoMumjV+BMkHyMBkKqXF2ANE54arMrAA==" saltValue="7GRmZWtHC7aqQ68UyQ492g==" spinCount="100000" sheet="1" objects="1" scenarios="1" formatColumns="0" formatRows="0" selectLockedCells="1"/>
  <mergeCells count="18">
    <mergeCell ref="H2:L2"/>
    <mergeCell ref="H3:L3"/>
    <mergeCell ref="A4:A5"/>
    <mergeCell ref="C4:C5"/>
    <mergeCell ref="D4:D5"/>
    <mergeCell ref="B4:B5"/>
    <mergeCell ref="D1:D2"/>
    <mergeCell ref="H1:L1"/>
    <mergeCell ref="C20:C27"/>
    <mergeCell ref="C16:C19"/>
    <mergeCell ref="M4:M5"/>
    <mergeCell ref="G4:G5"/>
    <mergeCell ref="B6:D6"/>
    <mergeCell ref="E3:E5"/>
    <mergeCell ref="F3:F5"/>
    <mergeCell ref="J4:L5"/>
    <mergeCell ref="H4:I5"/>
    <mergeCell ref="C7:C15"/>
  </mergeCells>
  <phoneticPr fontId="18" type="noConversion"/>
  <conditionalFormatting sqref="J7:J27">
    <cfRule type="cellIs" dxfId="5" priority="7" stopIfTrue="1" operator="equal">
      <formula>$P$1</formula>
    </cfRule>
  </conditionalFormatting>
  <conditionalFormatting sqref="K7:K27">
    <cfRule type="cellIs" dxfId="4" priority="8" stopIfTrue="1" operator="equal">
      <formula>$P$1</formula>
    </cfRule>
  </conditionalFormatting>
  <conditionalFormatting sqref="L7:L27">
    <cfRule type="cellIs" dxfId="3" priority="9" stopIfTrue="1" operator="equal">
      <formula>$P$1</formula>
    </cfRule>
  </conditionalFormatting>
  <conditionalFormatting sqref="H7:I15">
    <cfRule type="containsBlanks" dxfId="2" priority="3">
      <formula>LEN(TRIM(H7))=0</formula>
    </cfRule>
  </conditionalFormatting>
  <conditionalFormatting sqref="H16:I26">
    <cfRule type="containsBlanks" dxfId="1" priority="2">
      <formula>LEN(TRIM(H16))=0</formula>
    </cfRule>
  </conditionalFormatting>
  <conditionalFormatting sqref="H27:I27">
    <cfRule type="containsBlanks" dxfId="0" priority="1">
      <formula>LEN(TRIM(H27))=0</formula>
    </cfRule>
  </conditionalFormatting>
  <pageMargins left="0.78740157480314965" right="0.78740157480314965" top="0.98425196850393704" bottom="0.98425196850393704" header="0.51181102362204722" footer="0.51181102362204722"/>
  <pageSetup paperSize="9" scale="67" orientation="landscape" r:id="rId1"/>
  <headerFooter alignWithMargins="0">
    <oddHeader>&amp;LVS069 Appendix A
Heat Treat Requirements and Assessment Report</oddHeader>
    <oddFooter>&amp;LVersion 1.0 / 1-Apr-2018&amp;C&amp;A&amp;R&amp;P (&amp;N)</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3"/>
  </sheetPr>
  <dimension ref="A1:U72"/>
  <sheetViews>
    <sheetView view="pageLayout" zoomScale="75" zoomScaleNormal="50" zoomScaleSheetLayoutView="53" zoomScalePageLayoutView="75" workbookViewId="0">
      <selection activeCell="E5" sqref="E5"/>
    </sheetView>
  </sheetViews>
  <sheetFormatPr defaultColWidth="9.85546875" defaultRowHeight="12.75"/>
  <cols>
    <col min="1" max="1" width="5.5703125" style="82" customWidth="1"/>
    <col min="2" max="2" width="14.42578125" style="82" customWidth="1"/>
    <col min="3" max="3" width="40" style="82" customWidth="1"/>
    <col min="4" max="4" width="12.85546875" style="82" customWidth="1"/>
    <col min="5" max="5" width="33.5703125" style="82" customWidth="1"/>
    <col min="6" max="6" width="41.42578125" style="82" customWidth="1"/>
    <col min="7" max="7" width="16.85546875" style="82" customWidth="1"/>
    <col min="8" max="8" width="17.5703125" style="82" customWidth="1"/>
    <col min="9" max="9" width="11.140625" style="69" customWidth="1"/>
    <col min="10" max="10" width="17.5703125" style="69" customWidth="1"/>
    <col min="11" max="11" width="32" style="69" customWidth="1"/>
    <col min="12" max="21" width="9.85546875" style="69" customWidth="1"/>
    <col min="22" max="16384" width="9.85546875" style="82"/>
  </cols>
  <sheetData>
    <row r="1" spans="1:21" s="69" customFormat="1" ht="33.75" customHeight="1">
      <c r="A1" s="67"/>
      <c r="B1" s="68"/>
      <c r="C1" s="457" t="s">
        <v>67</v>
      </c>
      <c r="D1" s="458"/>
      <c r="E1" s="458"/>
      <c r="F1" s="458"/>
      <c r="G1" s="86"/>
      <c r="H1" s="87"/>
      <c r="I1" s="247"/>
      <c r="J1" s="86" t="s">
        <v>68</v>
      </c>
      <c r="K1" s="327">
        <f>'Summary Report'!P1</f>
        <v>0</v>
      </c>
      <c r="L1" s="330"/>
    </row>
    <row r="2" spans="1:21" s="69" customFormat="1" ht="33.75" customHeight="1">
      <c r="A2" s="70"/>
      <c r="B2" s="71"/>
      <c r="C2" s="459"/>
      <c r="D2" s="459"/>
      <c r="E2" s="459"/>
      <c r="F2" s="459"/>
      <c r="G2" s="88"/>
      <c r="H2" s="89"/>
      <c r="I2" s="90"/>
      <c r="J2" s="88" t="s">
        <v>69</v>
      </c>
      <c r="K2" s="328">
        <f>'Summary Report'!P2</f>
        <v>0</v>
      </c>
      <c r="L2" s="89"/>
    </row>
    <row r="3" spans="1:21" s="71" customFormat="1" ht="36" customHeight="1" thickBot="1">
      <c r="A3" s="72"/>
      <c r="B3" s="73"/>
      <c r="C3" s="456"/>
      <c r="D3" s="456"/>
      <c r="E3" s="456"/>
      <c r="F3" s="456"/>
      <c r="G3" s="91"/>
      <c r="H3" s="92"/>
      <c r="I3" s="248"/>
      <c r="J3" s="91" t="s">
        <v>12</v>
      </c>
      <c r="K3" s="329">
        <f>'Summary Report'!D8</f>
        <v>0</v>
      </c>
      <c r="L3" s="89"/>
    </row>
    <row r="4" spans="1:21" s="76" customFormat="1" ht="73.5" customHeight="1" thickBot="1">
      <c r="A4" s="74" t="s">
        <v>37</v>
      </c>
      <c r="B4" s="297" t="s">
        <v>38</v>
      </c>
      <c r="C4" s="297" t="s">
        <v>39</v>
      </c>
      <c r="D4" s="297" t="s">
        <v>40</v>
      </c>
      <c r="E4" s="297" t="s">
        <v>50</v>
      </c>
      <c r="F4" s="298" t="s">
        <v>41</v>
      </c>
      <c r="G4" s="299" t="s">
        <v>42</v>
      </c>
      <c r="H4" s="300" t="s">
        <v>52</v>
      </c>
      <c r="I4" s="300" t="s">
        <v>43</v>
      </c>
      <c r="J4" s="300" t="s">
        <v>53</v>
      </c>
      <c r="K4" s="301" t="s">
        <v>51</v>
      </c>
      <c r="L4" s="75"/>
      <c r="M4" s="75"/>
      <c r="N4" s="75"/>
      <c r="O4" s="75"/>
      <c r="P4" s="75"/>
      <c r="Q4" s="75"/>
      <c r="R4" s="75"/>
      <c r="S4" s="75"/>
      <c r="T4" s="75"/>
      <c r="U4" s="75"/>
    </row>
    <row r="5" spans="1:21" s="78" customFormat="1" ht="39.950000000000003" customHeight="1">
      <c r="A5" s="304">
        <v>1</v>
      </c>
      <c r="B5" s="315" t="str">
        <f>IF(COUNT('Veoneer Questionnaire'!$A$2:$A$27)&lt;$A5," ",IF(ISNA(VLOOKUP($A5,'Veoneer Questionnaire'!$A$2:$E$27,2,FALSE)),"",VLOOKUP($A5,'Veoneer Questionnaire'!$A$2:$E$27,2,FALSE)))</f>
        <v/>
      </c>
      <c r="C5" s="316" t="str">
        <f>IF(COUNT('Veoneer Questionnaire'!$A$2:$A$27)&lt;$A5," ",IF(ISNA(VLOOKUP($A5,'Veoneer Questionnaire'!$A$2:$M$27,13,FALSE)),"",VLOOKUP($A5,'Veoneer Questionnaire'!$A$2:$M$27,13,FALSE)))</f>
        <v/>
      </c>
      <c r="D5" s="317" t="str">
        <f>IF(COUNT('Veoneer Questionnaire'!$A$2:$A$27)&lt;$A5," ",IF(ISNA(VLOOKUP($A5,'Veoneer Questionnaire'!$A$2:$Q$27,17,FALSE)),"",VLOOKUP($A5,'Veoneer Questionnaire'!$A$2:$Q$27,17,FALSE)))</f>
        <v/>
      </c>
      <c r="E5" s="93"/>
      <c r="F5" s="93"/>
      <c r="G5" s="93"/>
      <c r="H5" s="280"/>
      <c r="I5" s="284"/>
      <c r="J5" s="94"/>
      <c r="K5" s="95"/>
      <c r="L5" s="77"/>
      <c r="M5" s="77"/>
      <c r="N5" s="77"/>
      <c r="O5" s="77"/>
      <c r="P5" s="77"/>
      <c r="Q5" s="77"/>
      <c r="R5" s="77"/>
      <c r="S5" s="77"/>
      <c r="T5" s="77"/>
      <c r="U5" s="77"/>
    </row>
    <row r="6" spans="1:21" s="78" customFormat="1" ht="42.75" customHeight="1">
      <c r="A6" s="305">
        <v>2</v>
      </c>
      <c r="B6" s="306" t="str">
        <f t="array" ref="B6">IF(COUNT('Veoneer Questionnaire'!$A$2:$A$27)&lt;$A6," ",IF(ISNA(VLOOKUP($A6,'Veoneer Questionnaire'!$A$2:$E$27,2,FALSE)),"",VLOOKUP($A6,'Veoneer Questionnaire'!$A$2:$E$27,2,FALSE)))</f>
        <v xml:space="preserve"> </v>
      </c>
      <c r="C6" s="303" t="str">
        <f t="array" ref="C6">IF(COUNT('Veoneer Questionnaire'!$A$2:$A$27)&lt;$A6," ",IF(ISNA(VLOOKUP($A6,'Veoneer Questionnaire'!$A$2:$M$27,13,FALSE)),"",VLOOKUP($A6,'Veoneer Questionnaire'!$A$2:$M$27,13,FALSE)))</f>
        <v xml:space="preserve"> </v>
      </c>
      <c r="D6" s="302" t="str">
        <f>IF(COUNT('Veoneer Questionnaire'!$A$2:$A$27)&lt;$A6," ",IF(ISNA(VLOOKUP($A6,'Veoneer Questionnaire'!$A$2:$Q$27,17,FALSE)),"",VLOOKUP($A6,'Veoneer Questionnaire'!$A$2:$Q$27,17,FALSE)))</f>
        <v xml:space="preserve"> </v>
      </c>
      <c r="E6" s="96"/>
      <c r="F6" s="96"/>
      <c r="G6" s="96"/>
      <c r="H6" s="97"/>
      <c r="I6" s="285"/>
      <c r="J6" s="97"/>
      <c r="K6" s="98"/>
      <c r="L6" s="77"/>
      <c r="M6" s="77"/>
      <c r="N6" s="77"/>
      <c r="O6" s="77"/>
      <c r="P6" s="77"/>
      <c r="Q6" s="77"/>
      <c r="R6" s="77"/>
      <c r="S6" s="77"/>
      <c r="T6" s="77"/>
      <c r="U6" s="77"/>
    </row>
    <row r="7" spans="1:21" s="78" customFormat="1" ht="39.950000000000003" customHeight="1">
      <c r="A7" s="305">
        <v>3</v>
      </c>
      <c r="B7" s="306" t="str">
        <f t="array" ref="B7">IF(COUNT('Veoneer Questionnaire'!$A$2:$A$27)&lt;$A7," ",IF(ISNA(VLOOKUP($A7,'Veoneer Questionnaire'!$A$2:$E$27,2,FALSE)),"",VLOOKUP($A7,'Veoneer Questionnaire'!$A$2:$E$27,2,FALSE)))</f>
        <v xml:space="preserve"> </v>
      </c>
      <c r="C7" s="303" t="str">
        <f t="array" ref="C7">IF(COUNT('Veoneer Questionnaire'!$A$2:$A$27)&lt;$A7," ",IF(ISNA(VLOOKUP($A7,'Veoneer Questionnaire'!$A$2:$M$27,13,FALSE)),"",VLOOKUP($A7,'Veoneer Questionnaire'!$A$2:$M$27,13,FALSE)))</f>
        <v xml:space="preserve"> </v>
      </c>
      <c r="D7" s="302" t="str">
        <f>IF(COUNT('Veoneer Questionnaire'!$A$2:$A$27)&lt;$A7," ",IF(ISNA(VLOOKUP($A7,'Veoneer Questionnaire'!$A$2:$Q$27,17,FALSE)),"",VLOOKUP($A7,'Veoneer Questionnaire'!$A$2:$Q$27,17,FALSE)))</f>
        <v xml:space="preserve"> </v>
      </c>
      <c r="E7" s="96"/>
      <c r="F7" s="96"/>
      <c r="G7" s="96"/>
      <c r="H7" s="97"/>
      <c r="I7" s="285"/>
      <c r="J7" s="97"/>
      <c r="K7" s="98"/>
      <c r="L7" s="77"/>
      <c r="M7" s="77"/>
      <c r="N7" s="77"/>
      <c r="O7" s="77"/>
      <c r="P7" s="77"/>
      <c r="Q7" s="77"/>
      <c r="R7" s="77"/>
      <c r="S7" s="77"/>
      <c r="T7" s="77"/>
      <c r="U7" s="77"/>
    </row>
    <row r="8" spans="1:21" s="78" customFormat="1" ht="39.950000000000003" customHeight="1">
      <c r="A8" s="305">
        <v>4</v>
      </c>
      <c r="B8" s="306" t="str">
        <f t="array" ref="B8">IF(COUNT('Veoneer Questionnaire'!$A$2:$A$27)&lt;$A8," ",IF(ISNA(VLOOKUP($A8,'Veoneer Questionnaire'!$A$2:$E$27,2,FALSE)),"",VLOOKUP($A8,'Veoneer Questionnaire'!$A$2:$E$27,2,FALSE)))</f>
        <v xml:space="preserve"> </v>
      </c>
      <c r="C8" s="303" t="str">
        <f t="array" ref="C8">IF(COUNT('Veoneer Questionnaire'!$A$2:$A$27)&lt;$A8," ",IF(ISNA(VLOOKUP($A8,'Veoneer Questionnaire'!$A$2:$M$27,13,FALSE)),"",VLOOKUP($A8,'Veoneer Questionnaire'!$A$2:$M$27,13,FALSE)))</f>
        <v xml:space="preserve"> </v>
      </c>
      <c r="D8" s="302" t="str">
        <f>IF(COUNT('Veoneer Questionnaire'!$A$2:$A$27)&lt;$A8," ",IF(ISNA(VLOOKUP($A8,'Veoneer Questionnaire'!$A$2:$Q$27,17,FALSE)),"",VLOOKUP($A8,'Veoneer Questionnaire'!$A$2:$Q$27,17,FALSE)))</f>
        <v xml:space="preserve"> </v>
      </c>
      <c r="E8" s="96"/>
      <c r="F8" s="96"/>
      <c r="G8" s="96"/>
      <c r="H8" s="97"/>
      <c r="I8" s="285"/>
      <c r="J8" s="97"/>
      <c r="K8" s="98"/>
      <c r="L8" s="77"/>
      <c r="M8" s="77"/>
      <c r="N8" s="77"/>
      <c r="O8" s="77"/>
      <c r="P8" s="77"/>
      <c r="Q8" s="77"/>
      <c r="R8" s="77"/>
      <c r="S8" s="77"/>
      <c r="T8" s="77"/>
      <c r="U8" s="77"/>
    </row>
    <row r="9" spans="1:21" s="78" customFormat="1" ht="39.950000000000003" customHeight="1">
      <c r="A9" s="305">
        <v>5</v>
      </c>
      <c r="B9" s="306" t="str">
        <f t="array" ref="B9">IF(COUNT('Veoneer Questionnaire'!$A$2:$A$27)&lt;$A9," ",IF(ISNA(VLOOKUP($A9,'Veoneer Questionnaire'!$A$2:$E$27,2,FALSE)),"",VLOOKUP($A9,'Veoneer Questionnaire'!$A$2:$E$27,2,FALSE)))</f>
        <v xml:space="preserve"> </v>
      </c>
      <c r="C9" s="303" t="str">
        <f t="array" ref="C9">IF(COUNT('Veoneer Questionnaire'!$A$2:$A$27)&lt;$A9," ",IF(ISNA(VLOOKUP($A9,'Veoneer Questionnaire'!$A$2:$M$27,13,FALSE)),"",VLOOKUP($A9,'Veoneer Questionnaire'!$A$2:$M$27,13,FALSE)))</f>
        <v xml:space="preserve"> </v>
      </c>
      <c r="D9" s="302" t="str">
        <f>IF(COUNT('Veoneer Questionnaire'!$A$2:$A$27)&lt;$A9," ",IF(ISNA(VLOOKUP($A9,'Veoneer Questionnaire'!$A$2:$Q$27,17,FALSE)),"",VLOOKUP($A9,'Veoneer Questionnaire'!$A$2:$Q$27,17,FALSE)))</f>
        <v xml:space="preserve"> </v>
      </c>
      <c r="E9" s="96"/>
      <c r="F9" s="96"/>
      <c r="G9" s="96"/>
      <c r="H9" s="97"/>
      <c r="I9" s="285"/>
      <c r="J9" s="97"/>
      <c r="K9" s="98"/>
      <c r="L9" s="77"/>
      <c r="M9" s="77"/>
      <c r="N9" s="77"/>
      <c r="O9" s="77"/>
      <c r="P9" s="77"/>
      <c r="Q9" s="77"/>
      <c r="R9" s="77"/>
      <c r="S9" s="77"/>
      <c r="T9" s="77"/>
      <c r="U9" s="77"/>
    </row>
    <row r="10" spans="1:21" s="78" customFormat="1" ht="39.950000000000003" customHeight="1">
      <c r="A10" s="305">
        <v>6</v>
      </c>
      <c r="B10" s="306" t="str">
        <f t="array" ref="B10">IF(COUNT('Veoneer Questionnaire'!$A$2:$A$27)&lt;$A10," ",IF(ISNA(VLOOKUP($A10,'Veoneer Questionnaire'!$A$2:$E$27,2,FALSE)),"",VLOOKUP($A10,'Veoneer Questionnaire'!$A$2:$E$27,2,FALSE)))</f>
        <v xml:space="preserve"> </v>
      </c>
      <c r="C10" s="303" t="str">
        <f t="array" ref="C10">IF(COUNT('Veoneer Questionnaire'!$A$2:$A$27)&lt;$A10," ",IF(ISNA(VLOOKUP($A10,'Veoneer Questionnaire'!$A$2:$M$27,13,FALSE)),"",VLOOKUP($A10,'Veoneer Questionnaire'!$A$2:$M$27,13,FALSE)))</f>
        <v xml:space="preserve"> </v>
      </c>
      <c r="D10" s="302" t="str">
        <f>IF(COUNT('Veoneer Questionnaire'!$A$2:$A$27)&lt;$A10," ",IF(ISNA(VLOOKUP($A10,'Veoneer Questionnaire'!$A$2:$Q$27,17,FALSE)),"",VLOOKUP($A10,'Veoneer Questionnaire'!$A$2:$Q$27,17,FALSE)))</f>
        <v xml:space="preserve"> </v>
      </c>
      <c r="E10" s="96"/>
      <c r="F10" s="96"/>
      <c r="G10" s="96"/>
      <c r="H10" s="97"/>
      <c r="I10" s="285"/>
      <c r="J10" s="97"/>
      <c r="K10" s="98"/>
      <c r="L10" s="77"/>
      <c r="M10" s="77"/>
      <c r="N10" s="77"/>
      <c r="O10" s="77"/>
      <c r="P10" s="77"/>
      <c r="Q10" s="77"/>
      <c r="R10" s="77"/>
      <c r="S10" s="77"/>
      <c r="T10" s="77"/>
      <c r="U10" s="77"/>
    </row>
    <row r="11" spans="1:21" s="78" customFormat="1" ht="39.950000000000003" customHeight="1">
      <c r="A11" s="305">
        <v>7</v>
      </c>
      <c r="B11" s="306" t="str">
        <f t="array" ref="B11">IF(COUNT('Veoneer Questionnaire'!$A$2:$A$27)&lt;$A11," ",IF(ISNA(VLOOKUP($A11,'Veoneer Questionnaire'!$A$2:$E$27,2,FALSE)),"",VLOOKUP($A11,'Veoneer Questionnaire'!$A$2:$E$27,2,FALSE)))</f>
        <v xml:space="preserve"> </v>
      </c>
      <c r="C11" s="303" t="str">
        <f t="array" ref="C11">IF(COUNT('Veoneer Questionnaire'!$A$2:$A$27)&lt;$A11," ",IF(ISNA(VLOOKUP($A11,'Veoneer Questionnaire'!$A$2:$M$27,13,FALSE)),"",VLOOKUP($A11,'Veoneer Questionnaire'!$A$2:$M$27,13,FALSE)))</f>
        <v xml:space="preserve"> </v>
      </c>
      <c r="D11" s="302" t="str">
        <f>IF(COUNT('Veoneer Questionnaire'!$A$2:$A$27)&lt;$A11," ",IF(ISNA(VLOOKUP($A11,'Veoneer Questionnaire'!$A$2:$Q$27,17,FALSE)),"",VLOOKUP($A11,'Veoneer Questionnaire'!$A$2:$Q$27,17,FALSE)))</f>
        <v xml:space="preserve"> </v>
      </c>
      <c r="E11" s="96"/>
      <c r="F11" s="96"/>
      <c r="G11" s="96"/>
      <c r="H11" s="97"/>
      <c r="I11" s="285"/>
      <c r="J11" s="97"/>
      <c r="K11" s="98"/>
      <c r="L11" s="77"/>
      <c r="M11" s="77"/>
      <c r="N11" s="77"/>
      <c r="O11" s="77"/>
      <c r="P11" s="77"/>
      <c r="Q11" s="77"/>
      <c r="R11" s="77"/>
      <c r="S11" s="77"/>
      <c r="T11" s="77"/>
      <c r="U11" s="77"/>
    </row>
    <row r="12" spans="1:21" s="78" customFormat="1" ht="39.950000000000003" customHeight="1">
      <c r="A12" s="305">
        <v>8</v>
      </c>
      <c r="B12" s="306" t="str">
        <f t="array" ref="B12">IF(COUNT('Veoneer Questionnaire'!$A$2:$A$27)&lt;$A12," ",IF(ISNA(VLOOKUP($A12,'Veoneer Questionnaire'!$A$2:$E$27,2,FALSE)),"",VLOOKUP($A12,'Veoneer Questionnaire'!$A$2:$E$27,2,FALSE)))</f>
        <v xml:space="preserve"> </v>
      </c>
      <c r="C12" s="303" t="str">
        <f t="array" ref="C12">IF(COUNT('Veoneer Questionnaire'!$A$2:$A$27)&lt;$A12," ",IF(ISNA(VLOOKUP($A12,'Veoneer Questionnaire'!$A$2:$M$27,13,FALSE)),"",VLOOKUP($A12,'Veoneer Questionnaire'!$A$2:$M$27,13,FALSE)))</f>
        <v xml:space="preserve"> </v>
      </c>
      <c r="D12" s="302" t="str">
        <f>IF(COUNT('Veoneer Questionnaire'!$A$2:$A$27)&lt;$A12," ",IF(ISNA(VLOOKUP($A12,'Veoneer Questionnaire'!$A$2:$Q$27,17,FALSE)),"",VLOOKUP($A12,'Veoneer Questionnaire'!$A$2:$Q$27,17,FALSE)))</f>
        <v xml:space="preserve"> </v>
      </c>
      <c r="E12" s="96"/>
      <c r="F12" s="96"/>
      <c r="G12" s="96"/>
      <c r="H12" s="97"/>
      <c r="I12" s="285"/>
      <c r="J12" s="97"/>
      <c r="K12" s="98"/>
      <c r="L12" s="77"/>
      <c r="M12" s="77"/>
      <c r="N12" s="77"/>
      <c r="O12" s="77"/>
      <c r="P12" s="77"/>
      <c r="Q12" s="77"/>
      <c r="R12" s="77"/>
      <c r="S12" s="77"/>
      <c r="T12" s="77"/>
      <c r="U12" s="77"/>
    </row>
    <row r="13" spans="1:21" s="78" customFormat="1" ht="39.950000000000003" customHeight="1">
      <c r="A13" s="305">
        <v>9</v>
      </c>
      <c r="B13" s="306" t="str">
        <f t="array" ref="B13">IF(COUNT('Veoneer Questionnaire'!$A$2:$A$27)&lt;$A13," ",IF(ISNA(VLOOKUP($A13,'Veoneer Questionnaire'!$A$2:$E$27,2,FALSE)),"",VLOOKUP($A13,'Veoneer Questionnaire'!$A$2:$E$27,2,FALSE)))</f>
        <v xml:space="preserve"> </v>
      </c>
      <c r="C13" s="303" t="str">
        <f t="array" ref="C13">IF(COUNT('Veoneer Questionnaire'!$A$2:$A$27)&lt;$A13," ",IF(ISNA(VLOOKUP($A13,'Veoneer Questionnaire'!$A$2:$M$27,13,FALSE)),"",VLOOKUP($A13,'Veoneer Questionnaire'!$A$2:$M$27,13,FALSE)))</f>
        <v xml:space="preserve"> </v>
      </c>
      <c r="D13" s="302" t="str">
        <f>IF(COUNT('Veoneer Questionnaire'!$A$2:$A$27)&lt;$A13," ",IF(ISNA(VLOOKUP($A13,'Veoneer Questionnaire'!$A$2:$Q$27,17,FALSE)),"",VLOOKUP($A13,'Veoneer Questionnaire'!$A$2:$Q$27,17,FALSE)))</f>
        <v xml:space="preserve"> </v>
      </c>
      <c r="E13" s="96"/>
      <c r="F13" s="96"/>
      <c r="G13" s="96"/>
      <c r="H13" s="97"/>
      <c r="I13" s="285"/>
      <c r="J13" s="97"/>
      <c r="K13" s="98"/>
      <c r="L13" s="77"/>
      <c r="M13" s="77"/>
      <c r="N13" s="77"/>
      <c r="O13" s="77"/>
      <c r="P13" s="77"/>
      <c r="Q13" s="77"/>
      <c r="R13" s="77"/>
      <c r="S13" s="77"/>
      <c r="T13" s="77"/>
      <c r="U13" s="77"/>
    </row>
    <row r="14" spans="1:21" s="78" customFormat="1" ht="39.950000000000003" customHeight="1">
      <c r="A14" s="305">
        <v>10</v>
      </c>
      <c r="B14" s="306" t="str">
        <f t="array" ref="B14">IF(COUNT('Veoneer Questionnaire'!$A$2:$A$27)&lt;$A14," ",IF(ISNA(VLOOKUP($A14,'Veoneer Questionnaire'!$A$2:$E$27,2,FALSE)),"",VLOOKUP($A14,'Veoneer Questionnaire'!$A$2:$E$27,2,FALSE)))</f>
        <v xml:space="preserve"> </v>
      </c>
      <c r="C14" s="303" t="str">
        <f t="array" ref="C14">IF(COUNT('Veoneer Questionnaire'!$A$2:$A$27)&lt;$A14," ",IF(ISNA(VLOOKUP($A14,'Veoneer Questionnaire'!$A$2:$M$27,13,FALSE)),"",VLOOKUP($A14,'Veoneer Questionnaire'!$A$2:$M$27,13,FALSE)))</f>
        <v xml:space="preserve"> </v>
      </c>
      <c r="D14" s="302" t="str">
        <f>IF(COUNT('Veoneer Questionnaire'!$A$2:$A$27)&lt;$A14," ",IF(ISNA(VLOOKUP($A14,'Veoneer Questionnaire'!$A$2:$Q$27,17,FALSE)),"",VLOOKUP($A14,'Veoneer Questionnaire'!$A$2:$Q$27,17,FALSE)))</f>
        <v xml:space="preserve"> </v>
      </c>
      <c r="E14" s="96"/>
      <c r="F14" s="96"/>
      <c r="G14" s="96"/>
      <c r="H14" s="97"/>
      <c r="I14" s="285"/>
      <c r="J14" s="97"/>
      <c r="K14" s="98"/>
      <c r="L14" s="77"/>
      <c r="M14" s="77"/>
      <c r="N14" s="77"/>
      <c r="O14" s="77"/>
      <c r="P14" s="77"/>
      <c r="Q14" s="77"/>
      <c r="R14" s="77"/>
      <c r="S14" s="77"/>
      <c r="T14" s="77"/>
      <c r="U14" s="77"/>
    </row>
    <row r="15" spans="1:21" s="78" customFormat="1" ht="39.950000000000003" customHeight="1">
      <c r="A15" s="305">
        <v>11</v>
      </c>
      <c r="B15" s="306" t="str">
        <f t="array" ref="B15">IF(COUNT('Veoneer Questionnaire'!$A$2:$A$27)&lt;$A15," ",IF(ISNA(VLOOKUP($A15,'Veoneer Questionnaire'!$A$2:$E$27,2,FALSE)),"",VLOOKUP($A15,'Veoneer Questionnaire'!$A$2:$E$27,2,FALSE)))</f>
        <v xml:space="preserve"> </v>
      </c>
      <c r="C15" s="303" t="str">
        <f t="array" ref="C15">IF(COUNT('Veoneer Questionnaire'!$A$2:$A$27)&lt;$A15," ",IF(ISNA(VLOOKUP($A15,'Veoneer Questionnaire'!$A$2:$M$27,13,FALSE)),"",VLOOKUP($A15,'Veoneer Questionnaire'!$A$2:$M$27,13,FALSE)))</f>
        <v xml:space="preserve"> </v>
      </c>
      <c r="D15" s="302" t="str">
        <f>IF(COUNT('Veoneer Questionnaire'!$A$2:$A$27)&lt;$A15," ",IF(ISNA(VLOOKUP($A15,'Veoneer Questionnaire'!$A$2:$Q$27,17,FALSE)),"",VLOOKUP($A15,'Veoneer Questionnaire'!$A$2:$Q$27,17,FALSE)))</f>
        <v xml:space="preserve"> </v>
      </c>
      <c r="E15" s="96"/>
      <c r="F15" s="96"/>
      <c r="G15" s="96"/>
      <c r="H15" s="97"/>
      <c r="I15" s="285"/>
      <c r="J15" s="97"/>
      <c r="K15" s="98"/>
      <c r="L15" s="77"/>
      <c r="M15" s="77"/>
      <c r="N15" s="77"/>
      <c r="O15" s="77"/>
      <c r="P15" s="77"/>
      <c r="Q15" s="77"/>
      <c r="R15" s="77"/>
      <c r="S15" s="77"/>
      <c r="T15" s="77"/>
      <c r="U15" s="77"/>
    </row>
    <row r="16" spans="1:21" s="78" customFormat="1" ht="39.950000000000003" customHeight="1">
      <c r="A16" s="305">
        <v>12</v>
      </c>
      <c r="B16" s="306" t="str">
        <f t="array" ref="B16">IF(COUNT('Veoneer Questionnaire'!$A$2:$A$27)&lt;$A16," ",IF(ISNA(VLOOKUP($A16,'Veoneer Questionnaire'!$A$2:$E$27,2,FALSE)),"",VLOOKUP($A16,'Veoneer Questionnaire'!$A$2:$E$27,2,FALSE)))</f>
        <v xml:space="preserve"> </v>
      </c>
      <c r="C16" s="303" t="str">
        <f t="array" ref="C16">IF(COUNT('Veoneer Questionnaire'!$A$2:$A$27)&lt;$A16," ",IF(ISNA(VLOOKUP($A16,'Veoneer Questionnaire'!$A$2:$M$27,13,FALSE)),"",VLOOKUP($A16,'Veoneer Questionnaire'!$A$2:$M$27,13,FALSE)))</f>
        <v xml:space="preserve"> </v>
      </c>
      <c r="D16" s="302" t="str">
        <f>IF(COUNT('Veoneer Questionnaire'!$A$2:$A$27)&lt;$A16," ",IF(ISNA(VLOOKUP($A16,'Veoneer Questionnaire'!$A$2:$Q$27,17,FALSE)),"",VLOOKUP($A16,'Veoneer Questionnaire'!$A$2:$Q$27,17,FALSE)))</f>
        <v xml:space="preserve"> </v>
      </c>
      <c r="E16" s="96"/>
      <c r="F16" s="96"/>
      <c r="G16" s="96"/>
      <c r="H16" s="97"/>
      <c r="I16" s="285"/>
      <c r="J16" s="97"/>
      <c r="K16" s="98"/>
      <c r="L16" s="77"/>
      <c r="M16" s="77"/>
      <c r="N16" s="77"/>
      <c r="O16" s="77"/>
      <c r="P16" s="77"/>
      <c r="Q16" s="77"/>
      <c r="R16" s="77"/>
      <c r="S16" s="77"/>
      <c r="T16" s="77"/>
      <c r="U16" s="77"/>
    </row>
    <row r="17" spans="1:21" s="78" customFormat="1" ht="39.950000000000003" customHeight="1">
      <c r="A17" s="305">
        <v>13</v>
      </c>
      <c r="B17" s="306" t="str">
        <f t="array" ref="B17">IF(COUNT('Veoneer Questionnaire'!$A$2:$A$27)&lt;$A17," ",IF(ISNA(VLOOKUP($A17,'Veoneer Questionnaire'!$A$2:$E$27,2,FALSE)),"",VLOOKUP($A17,'Veoneer Questionnaire'!$A$2:$E$27,2,FALSE)))</f>
        <v xml:space="preserve"> </v>
      </c>
      <c r="C17" s="303" t="str">
        <f t="array" ref="C17">IF(COUNT('Veoneer Questionnaire'!$A$2:$A$27)&lt;$A17," ",IF(ISNA(VLOOKUP($A17,'Veoneer Questionnaire'!$A$2:$M$27,13,FALSE)),"",VLOOKUP($A17,'Veoneer Questionnaire'!$A$2:$M$27,13,FALSE)))</f>
        <v xml:space="preserve"> </v>
      </c>
      <c r="D17" s="302" t="str">
        <f>IF(COUNT('Veoneer Questionnaire'!$A$2:$A$27)&lt;$A17," ",IF(ISNA(VLOOKUP($A17,'Veoneer Questionnaire'!$A$2:$Q$27,17,FALSE)),"",VLOOKUP($A17,'Veoneer Questionnaire'!$A$2:$Q$27,17,FALSE)))</f>
        <v xml:space="preserve"> </v>
      </c>
      <c r="E17" s="96"/>
      <c r="F17" s="96"/>
      <c r="G17" s="96"/>
      <c r="H17" s="97"/>
      <c r="I17" s="285"/>
      <c r="J17" s="97"/>
      <c r="K17" s="98"/>
      <c r="L17" s="77"/>
      <c r="M17" s="77"/>
      <c r="N17" s="77"/>
      <c r="O17" s="77"/>
      <c r="P17" s="77"/>
      <c r="Q17" s="77"/>
      <c r="R17" s="77"/>
      <c r="S17" s="77"/>
      <c r="T17" s="77"/>
      <c r="U17" s="77"/>
    </row>
    <row r="18" spans="1:21" s="78" customFormat="1" ht="39.950000000000003" customHeight="1">
      <c r="A18" s="305">
        <v>14</v>
      </c>
      <c r="B18" s="306" t="str">
        <f t="array" ref="B18">IF(COUNT('Veoneer Questionnaire'!$A$2:$A$27)&lt;$A18," ",IF(ISNA(VLOOKUP($A18,'Veoneer Questionnaire'!$A$2:$E$27,2,FALSE)),"",VLOOKUP($A18,'Veoneer Questionnaire'!$A$2:$E$27,2,FALSE)))</f>
        <v xml:space="preserve"> </v>
      </c>
      <c r="C18" s="303" t="str">
        <f t="array" ref="C18">IF(COUNT('Veoneer Questionnaire'!$A$2:$A$27)&lt;$A18," ",IF(ISNA(VLOOKUP($A18,'Veoneer Questionnaire'!$A$2:$M$27,13,FALSE)),"",VLOOKUP($A18,'Veoneer Questionnaire'!$A$2:$M$27,13,FALSE)))</f>
        <v xml:space="preserve"> </v>
      </c>
      <c r="D18" s="302" t="str">
        <f>IF(COUNT('Veoneer Questionnaire'!$A$2:$A$27)&lt;$A18," ",IF(ISNA(VLOOKUP($A18,'Veoneer Questionnaire'!$A$2:$Q$27,17,FALSE)),"",VLOOKUP($A18,'Veoneer Questionnaire'!$A$2:$Q$27,17,FALSE)))</f>
        <v xml:space="preserve"> </v>
      </c>
      <c r="E18" s="96"/>
      <c r="F18" s="96"/>
      <c r="G18" s="96"/>
      <c r="H18" s="97"/>
      <c r="I18" s="285"/>
      <c r="J18" s="97"/>
      <c r="K18" s="98"/>
      <c r="L18" s="77"/>
      <c r="M18" s="77"/>
      <c r="N18" s="77"/>
      <c r="O18" s="77"/>
      <c r="P18" s="77"/>
      <c r="Q18" s="77"/>
      <c r="R18" s="77"/>
      <c r="S18" s="77"/>
      <c r="T18" s="77"/>
      <c r="U18" s="77"/>
    </row>
    <row r="19" spans="1:21" s="78" customFormat="1" ht="39.950000000000003" customHeight="1">
      <c r="A19" s="305">
        <v>15</v>
      </c>
      <c r="B19" s="306" t="str">
        <f t="array" ref="B19">IF(COUNT('Veoneer Questionnaire'!$A$2:$A$27)&lt;$A19," ",IF(ISNA(VLOOKUP($A19,'Veoneer Questionnaire'!$A$2:$E$27,2,FALSE)),"",VLOOKUP($A19,'Veoneer Questionnaire'!$A$2:$E$27,2,FALSE)))</f>
        <v xml:space="preserve"> </v>
      </c>
      <c r="C19" s="303" t="str">
        <f t="array" ref="C19">IF(COUNT('Veoneer Questionnaire'!$A$2:$A$27)&lt;$A19," ",IF(ISNA(VLOOKUP($A19,'Veoneer Questionnaire'!$A$2:$M$27,13,FALSE)),"",VLOOKUP($A19,'Veoneer Questionnaire'!$A$2:$M$27,13,FALSE)))</f>
        <v xml:space="preserve"> </v>
      </c>
      <c r="D19" s="302" t="str">
        <f>IF(COUNT('Veoneer Questionnaire'!$A$2:$A$27)&lt;$A19," ",IF(ISNA(VLOOKUP($A19,'Veoneer Questionnaire'!$A$2:$Q$27,17,FALSE)),"",VLOOKUP($A19,'Veoneer Questionnaire'!$A$2:$Q$27,17,FALSE)))</f>
        <v xml:space="preserve"> </v>
      </c>
      <c r="E19" s="96"/>
      <c r="F19" s="96"/>
      <c r="G19" s="96"/>
      <c r="H19" s="97"/>
      <c r="I19" s="285"/>
      <c r="J19" s="97"/>
      <c r="K19" s="98"/>
      <c r="L19" s="77"/>
      <c r="M19" s="77"/>
      <c r="N19" s="77"/>
      <c r="O19" s="77"/>
      <c r="P19" s="77"/>
      <c r="Q19" s="77"/>
      <c r="R19" s="77"/>
      <c r="S19" s="77"/>
      <c r="T19" s="77"/>
      <c r="U19" s="77"/>
    </row>
    <row r="20" spans="1:21" s="78" customFormat="1" ht="39.950000000000003" customHeight="1">
      <c r="A20" s="305">
        <v>16</v>
      </c>
      <c r="B20" s="306" t="str">
        <f t="array" ref="B20">IF(COUNT('Veoneer Questionnaire'!$A$2:$A$27)&lt;$A20," ",IF(ISNA(VLOOKUP($A20,'Veoneer Questionnaire'!$A$2:$E$27,2,FALSE)),"",VLOOKUP($A20,'Veoneer Questionnaire'!$A$2:$E$27,2,FALSE)))</f>
        <v xml:space="preserve"> </v>
      </c>
      <c r="C20" s="303" t="str">
        <f t="array" ref="C20">IF(COUNT('Veoneer Questionnaire'!$A$2:$A$27)&lt;$A20," ",IF(ISNA(VLOOKUP($A20,'Veoneer Questionnaire'!$A$2:$M$27,13,FALSE)),"",VLOOKUP($A20,'Veoneer Questionnaire'!$A$2:$M$27,13,FALSE)))</f>
        <v xml:space="preserve"> </v>
      </c>
      <c r="D20" s="302" t="str">
        <f>IF(COUNT('Veoneer Questionnaire'!$A$2:$A$27)&lt;$A20," ",IF(ISNA(VLOOKUP($A20,'Veoneer Questionnaire'!$A$2:$Q$27,17,FALSE)),"",VLOOKUP($A20,'Veoneer Questionnaire'!$A$2:$Q$27,17,FALSE)))</f>
        <v xml:space="preserve"> </v>
      </c>
      <c r="E20" s="96"/>
      <c r="F20" s="96"/>
      <c r="G20" s="96"/>
      <c r="H20" s="97"/>
      <c r="I20" s="285"/>
      <c r="J20" s="97"/>
      <c r="K20" s="98"/>
      <c r="L20" s="77"/>
      <c r="M20" s="77"/>
      <c r="N20" s="77"/>
      <c r="O20" s="77"/>
      <c r="P20" s="77"/>
      <c r="Q20" s="77"/>
      <c r="R20" s="77"/>
      <c r="S20" s="77"/>
      <c r="T20" s="77"/>
      <c r="U20" s="77"/>
    </row>
    <row r="21" spans="1:21" s="78" customFormat="1" ht="39.950000000000003" customHeight="1">
      <c r="A21" s="305">
        <v>17</v>
      </c>
      <c r="B21" s="306" t="str">
        <f t="array" ref="B21">IF(COUNT('Veoneer Questionnaire'!$A$2:$A$27)&lt;$A21," ",IF(ISNA(VLOOKUP($A21,'Veoneer Questionnaire'!$A$2:$E$27,2,FALSE)),"",VLOOKUP($A21,'Veoneer Questionnaire'!$A$2:$E$27,2,FALSE)))</f>
        <v xml:space="preserve"> </v>
      </c>
      <c r="C21" s="303" t="str">
        <f t="array" ref="C21">IF(COUNT('Veoneer Questionnaire'!$A$2:$A$27)&lt;$A21," ",IF(ISNA(VLOOKUP($A21,'Veoneer Questionnaire'!$A$2:$M$27,13,FALSE)),"",VLOOKUP($A21,'Veoneer Questionnaire'!$A$2:$M$27,13,FALSE)))</f>
        <v xml:space="preserve"> </v>
      </c>
      <c r="D21" s="302" t="str">
        <f>IF(COUNT('Veoneer Questionnaire'!$A$2:$A$27)&lt;$A21," ",IF(ISNA(VLOOKUP($A21,'Veoneer Questionnaire'!$A$2:$Q$27,17,FALSE)),"",VLOOKUP($A21,'Veoneer Questionnaire'!$A$2:$Q$27,17,FALSE)))</f>
        <v xml:space="preserve"> </v>
      </c>
      <c r="E21" s="96"/>
      <c r="F21" s="96"/>
      <c r="G21" s="96"/>
      <c r="H21" s="97"/>
      <c r="I21" s="285"/>
      <c r="J21" s="97"/>
      <c r="K21" s="98"/>
      <c r="L21" s="77"/>
      <c r="M21" s="77"/>
      <c r="N21" s="77"/>
      <c r="O21" s="77"/>
      <c r="P21" s="77"/>
      <c r="Q21" s="77"/>
      <c r="R21" s="77"/>
      <c r="S21" s="77"/>
      <c r="T21" s="77"/>
      <c r="U21" s="77"/>
    </row>
    <row r="22" spans="1:21" s="78" customFormat="1" ht="39.950000000000003" customHeight="1">
      <c r="A22" s="305">
        <v>18</v>
      </c>
      <c r="B22" s="306" t="str">
        <f t="array" ref="B22">IF(COUNT('Veoneer Questionnaire'!$A$2:$A$27)&lt;$A22," ",IF(ISNA(VLOOKUP($A22,'Veoneer Questionnaire'!$A$2:$E$27,2,FALSE)),"",VLOOKUP($A22,'Veoneer Questionnaire'!$A$2:$E$27,2,FALSE)))</f>
        <v xml:space="preserve"> </v>
      </c>
      <c r="C22" s="303" t="str">
        <f t="array" ref="C22">IF(COUNT('Veoneer Questionnaire'!$A$2:$A$27)&lt;$A22," ",IF(ISNA(VLOOKUP($A22,'Veoneer Questionnaire'!$A$2:$M$27,13,FALSE)),"",VLOOKUP($A22,'Veoneer Questionnaire'!$A$2:$M$27,13,FALSE)))</f>
        <v xml:space="preserve"> </v>
      </c>
      <c r="D22" s="302" t="str">
        <f>IF(COUNT('Veoneer Questionnaire'!$A$2:$A$27)&lt;$A22," ",IF(ISNA(VLOOKUP($A22,'Veoneer Questionnaire'!$A$2:$Q$27,17,FALSE)),"",VLOOKUP($A22,'Veoneer Questionnaire'!$A$2:$Q$27,17,FALSE)))</f>
        <v xml:space="preserve"> </v>
      </c>
      <c r="E22" s="96"/>
      <c r="F22" s="96"/>
      <c r="G22" s="96"/>
      <c r="H22" s="97"/>
      <c r="I22" s="285"/>
      <c r="J22" s="97"/>
      <c r="K22" s="98"/>
      <c r="L22" s="77"/>
      <c r="M22" s="77"/>
      <c r="N22" s="77"/>
      <c r="O22" s="77"/>
      <c r="P22" s="77"/>
      <c r="Q22" s="77"/>
      <c r="R22" s="77"/>
      <c r="S22" s="77"/>
      <c r="T22" s="77"/>
      <c r="U22" s="77"/>
    </row>
    <row r="23" spans="1:21" s="78" customFormat="1" ht="39.950000000000003" customHeight="1">
      <c r="A23" s="305">
        <v>19</v>
      </c>
      <c r="B23" s="306" t="str">
        <f t="array" ref="B23">IF(COUNT('Veoneer Questionnaire'!$A$2:$A$27)&lt;$A23," ",IF(ISNA(VLOOKUP($A23,'Veoneer Questionnaire'!$A$2:$E$27,2,FALSE)),"",VLOOKUP($A23,'Veoneer Questionnaire'!$A$2:$E$27,2,FALSE)))</f>
        <v xml:space="preserve"> </v>
      </c>
      <c r="C23" s="303" t="str">
        <f t="array" ref="C23">IF(COUNT('Veoneer Questionnaire'!$A$2:$A$27)&lt;$A23," ",IF(ISNA(VLOOKUP($A23,'Veoneer Questionnaire'!$A$2:$M$27,13,FALSE)),"",VLOOKUP($A23,'Veoneer Questionnaire'!$A$2:$M$27,13,FALSE)))</f>
        <v xml:space="preserve"> </v>
      </c>
      <c r="D23" s="302" t="str">
        <f>IF(COUNT('Veoneer Questionnaire'!$A$2:$A$27)&lt;$A23," ",IF(ISNA(VLOOKUP($A23,'Veoneer Questionnaire'!$A$2:$Q$27,17,FALSE)),"",VLOOKUP($A23,'Veoneer Questionnaire'!$A$2:$Q$27,17,FALSE)))</f>
        <v xml:space="preserve"> </v>
      </c>
      <c r="E23" s="96"/>
      <c r="F23" s="96"/>
      <c r="G23" s="96"/>
      <c r="H23" s="97"/>
      <c r="I23" s="285"/>
      <c r="J23" s="97"/>
      <c r="K23" s="98"/>
      <c r="L23" s="77"/>
      <c r="M23" s="77"/>
      <c r="N23" s="77"/>
      <c r="O23" s="77"/>
      <c r="P23" s="77"/>
      <c r="Q23" s="77"/>
      <c r="R23" s="77"/>
      <c r="S23" s="77"/>
      <c r="T23" s="77"/>
      <c r="U23" s="77"/>
    </row>
    <row r="24" spans="1:21" s="78" customFormat="1" ht="39.950000000000003" customHeight="1">
      <c r="A24" s="305">
        <v>20</v>
      </c>
      <c r="B24" s="306" t="str">
        <f t="array" ref="B24">IF(COUNT('Veoneer Questionnaire'!$A$2:$A$27)&lt;$A24," ",IF(ISNA(VLOOKUP($A24,'Veoneer Questionnaire'!$A$2:$E$27,2,FALSE)),"",VLOOKUP($A24,'Veoneer Questionnaire'!$A$2:$E$27,2,FALSE)))</f>
        <v xml:space="preserve"> </v>
      </c>
      <c r="C24" s="303" t="str">
        <f t="array" ref="C24">IF(COUNT('Veoneer Questionnaire'!$A$2:$A$27)&lt;$A24," ",IF(ISNA(VLOOKUP($A24,'Veoneer Questionnaire'!$A$2:$M$27,13,FALSE)),"",VLOOKUP($A24,'Veoneer Questionnaire'!$A$2:$M$27,13,FALSE)))</f>
        <v xml:space="preserve"> </v>
      </c>
      <c r="D24" s="302" t="str">
        <f>IF(COUNT('Veoneer Questionnaire'!$A$2:$A$27)&lt;$A24," ",IF(ISNA(VLOOKUP($A24,'Veoneer Questionnaire'!$A$2:$Q$27,17,FALSE)),"",VLOOKUP($A24,'Veoneer Questionnaire'!$A$2:$Q$27,17,FALSE)))</f>
        <v xml:space="preserve"> </v>
      </c>
      <c r="E24" s="96"/>
      <c r="F24" s="96"/>
      <c r="G24" s="96"/>
      <c r="H24" s="97"/>
      <c r="I24" s="285"/>
      <c r="J24" s="97"/>
      <c r="K24" s="98"/>
      <c r="L24" s="77"/>
      <c r="M24" s="77"/>
      <c r="N24" s="77"/>
      <c r="O24" s="77"/>
      <c r="P24" s="77"/>
      <c r="Q24" s="77"/>
      <c r="R24" s="77"/>
      <c r="S24" s="77"/>
      <c r="T24" s="77"/>
      <c r="U24" s="77"/>
    </row>
    <row r="25" spans="1:21" s="78" customFormat="1" ht="39.950000000000003" customHeight="1" thickBot="1">
      <c r="A25" s="305">
        <v>21</v>
      </c>
      <c r="B25" s="306" t="str">
        <f t="array" ref="B25">IF(COUNT('Veoneer Questionnaire'!$A$2:$A$27)&lt;$A25," ",IF(ISNA(VLOOKUP($A25,'Veoneer Questionnaire'!$A$2:$E$27,2,FALSE)),"",VLOOKUP($A25,'Veoneer Questionnaire'!$A$2:$E$27,2,FALSE)))</f>
        <v xml:space="preserve"> </v>
      </c>
      <c r="C25" s="303" t="str">
        <f t="array" ref="C25">IF(COUNT('Veoneer Questionnaire'!$A$2:$A$27)&lt;$A25," ",IF(ISNA(VLOOKUP($A25,'Veoneer Questionnaire'!$A$2:$M$27,13,FALSE)),"",VLOOKUP($A25,'Veoneer Questionnaire'!$A$2:$M$27,13,FALSE)))</f>
        <v xml:space="preserve"> </v>
      </c>
      <c r="D25" s="302" t="str">
        <f>IF(COUNT('Veoneer Questionnaire'!$A$2:$A$27)&lt;$A25," ",IF(ISNA(VLOOKUP($A25,'Veoneer Questionnaire'!$A$2:$Q$27,17,FALSE)),"",VLOOKUP($A25,'Veoneer Questionnaire'!$A$2:$Q$27,17,FALSE)))</f>
        <v xml:space="preserve"> </v>
      </c>
      <c r="E25" s="249"/>
      <c r="F25" s="249"/>
      <c r="G25" s="249"/>
      <c r="H25" s="250"/>
      <c r="I25" s="286"/>
      <c r="J25" s="250"/>
      <c r="K25" s="251"/>
      <c r="L25" s="77"/>
      <c r="M25" s="77"/>
      <c r="N25" s="77"/>
      <c r="O25" s="77"/>
      <c r="P25" s="77"/>
      <c r="Q25" s="77"/>
      <c r="R25" s="77"/>
      <c r="S25" s="77"/>
      <c r="T25" s="77"/>
      <c r="U25" s="77"/>
    </row>
    <row r="26" spans="1:21" s="77" customFormat="1" ht="33" customHeight="1">
      <c r="A26" s="79"/>
      <c r="B26" s="80"/>
      <c r="C26" s="81"/>
      <c r="D26" s="81"/>
      <c r="E26" s="81"/>
      <c r="F26" s="81"/>
      <c r="G26" s="81"/>
      <c r="H26" s="81"/>
    </row>
    <row r="27" spans="1:21" s="69" customFormat="1"/>
    <row r="28" spans="1:21" s="69" customFormat="1"/>
    <row r="29" spans="1:21" s="69" customFormat="1"/>
    <row r="30" spans="1:21" s="69" customFormat="1"/>
    <row r="31" spans="1:21" s="69" customFormat="1"/>
    <row r="32" spans="1:21" s="69" customFormat="1" ht="27" hidden="1">
      <c r="I32" s="283" t="s">
        <v>98</v>
      </c>
    </row>
    <row r="33" spans="9:9" s="69" customFormat="1" ht="27" hidden="1">
      <c r="I33" s="283" t="s">
        <v>99</v>
      </c>
    </row>
    <row r="34" spans="9:9" s="69" customFormat="1" ht="27" hidden="1">
      <c r="I34" s="283" t="s">
        <v>100</v>
      </c>
    </row>
    <row r="35" spans="9:9" s="69" customFormat="1" ht="27" hidden="1">
      <c r="I35" s="283" t="s">
        <v>101</v>
      </c>
    </row>
    <row r="36" spans="9:9" s="69" customFormat="1"/>
    <row r="37" spans="9:9" s="69" customFormat="1"/>
    <row r="38" spans="9:9" s="69" customFormat="1"/>
    <row r="39" spans="9:9" s="69" customFormat="1"/>
    <row r="40" spans="9:9" s="69" customFormat="1"/>
    <row r="41" spans="9:9" s="69" customFormat="1"/>
    <row r="42" spans="9:9" s="69" customFormat="1"/>
    <row r="43" spans="9:9" s="69" customFormat="1"/>
    <row r="44" spans="9:9" s="69" customFormat="1"/>
    <row r="45" spans="9:9" s="69" customFormat="1"/>
    <row r="46" spans="9:9" s="69" customFormat="1"/>
    <row r="47" spans="9:9" s="69" customFormat="1"/>
    <row r="48" spans="9:9" s="69" customFormat="1"/>
    <row r="49" s="69" customFormat="1"/>
    <row r="50" s="69" customFormat="1"/>
    <row r="51" s="69" customFormat="1"/>
    <row r="52" s="69" customFormat="1"/>
    <row r="53" s="69" customFormat="1"/>
    <row r="54" s="69" customFormat="1"/>
    <row r="55" s="69" customFormat="1"/>
    <row r="56" s="69" customFormat="1"/>
    <row r="57" s="69" customFormat="1"/>
    <row r="58" s="69" customFormat="1"/>
    <row r="59" s="69" customFormat="1"/>
    <row r="60" s="69" customFormat="1"/>
    <row r="61" s="69" customFormat="1"/>
    <row r="62" s="69" customFormat="1"/>
    <row r="63" s="69" customFormat="1"/>
    <row r="64" s="69" customFormat="1"/>
    <row r="65" s="69" customFormat="1"/>
    <row r="66" s="69" customFormat="1"/>
    <row r="67" s="69" customFormat="1"/>
    <row r="68" s="69" customFormat="1"/>
    <row r="69" s="69" customFormat="1"/>
    <row r="70" s="69" customFormat="1"/>
    <row r="71" s="69" customFormat="1"/>
    <row r="72" s="69" customFormat="1"/>
  </sheetData>
  <sheetProtection algorithmName="SHA-512" hashValue="9NexVgUSY72EKumNfUlB2Nz/DqrqheM/rqUhqbEZsCwJIZGHFw94AdBfIXoRu9aeWd7AS43S/ho7aJdxrqFKVQ==" saltValue="urkt9Fl0wKvggn4q3wfeqw==" spinCount="100000" sheet="1" objects="1" scenarios="1" formatColumns="0" formatRows="0" selectLockedCells="1"/>
  <mergeCells count="2">
    <mergeCell ref="C3:F3"/>
    <mergeCell ref="C1:F2"/>
  </mergeCells>
  <phoneticPr fontId="0" type="noConversion"/>
  <dataValidations disablePrompts="1" count="1">
    <dataValidation type="list" allowBlank="1" showInputMessage="1" showErrorMessage="1" sqref="I5:I25" xr:uid="{00000000-0002-0000-0300-000000000000}">
      <formula1>$I$32:$I$35</formula1>
    </dataValidation>
  </dataValidations>
  <pageMargins left="0.78740157480314965" right="0.78740157480314965" top="0.98425196850393704" bottom="0.98425196850393704" header="0.51181102362204722" footer="0.51181102362204722"/>
  <pageSetup paperSize="9" scale="53" orientation="landscape" r:id="rId1"/>
  <headerFooter alignWithMargins="0">
    <oddHeader>&amp;LVS069 Appendix A
Heat Treat Requirements and Assessment Report</oddHeader>
    <oddFooter>&amp;LVersion 1.0 / 1-Apr-2018&amp;C&amp;A&amp;R&amp;P (&amp;N)</oddFooter>
  </headerFooter>
  <colBreaks count="1" manualBreakCount="1">
    <brk id="11" max="23"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4"/>
  <sheetViews>
    <sheetView view="pageLayout" zoomScaleNormal="100" workbookViewId="0">
      <selection sqref="A1:E4"/>
    </sheetView>
  </sheetViews>
  <sheetFormatPr defaultRowHeight="12.75"/>
  <cols>
    <col min="1" max="1" width="16" customWidth="1"/>
    <col min="2" max="2" width="14.42578125" customWidth="1"/>
    <col min="3" max="3" width="39" customWidth="1"/>
    <col min="4" max="4" width="23.5703125" customWidth="1"/>
    <col min="5" max="5" width="28.140625" customWidth="1"/>
  </cols>
  <sheetData>
    <row r="1" spans="1:5" ht="13.5" thickBot="1">
      <c r="A1" s="320" t="s">
        <v>151</v>
      </c>
      <c r="B1" s="321" t="s">
        <v>152</v>
      </c>
      <c r="C1" s="321" t="s">
        <v>153</v>
      </c>
      <c r="D1" s="321" t="s">
        <v>154</v>
      </c>
      <c r="E1" s="321" t="s">
        <v>155</v>
      </c>
    </row>
    <row r="2" spans="1:5" ht="51.75" thickBot="1">
      <c r="A2" s="325" t="s">
        <v>159</v>
      </c>
      <c r="B2" s="322" t="s">
        <v>160</v>
      </c>
      <c r="C2" s="326" t="s">
        <v>161</v>
      </c>
      <c r="D2" s="322"/>
      <c r="E2" s="322"/>
    </row>
    <row r="3" spans="1:5" ht="13.5" thickBot="1">
      <c r="A3" s="325"/>
      <c r="B3" s="326"/>
      <c r="C3" s="326"/>
      <c r="D3" s="326"/>
      <c r="E3" s="326"/>
    </row>
    <row r="4" spans="1:5" ht="13.5" thickBot="1">
      <c r="A4" s="331"/>
      <c r="B4" s="326"/>
      <c r="C4" s="326"/>
      <c r="D4" s="326"/>
      <c r="E4" s="326"/>
    </row>
  </sheetData>
  <pageMargins left="0.78740157480314965" right="0.78740157480314965" top="0.98425196850393704" bottom="0.98425196850393704" header="0.51181102362204722" footer="0.51181102362204722"/>
  <pageSetup paperSize="9" scale="67" orientation="portrait" r:id="rId1"/>
  <headerFooter alignWithMargins="0">
    <oddHeader>&amp;LAS069 Appendix A
Heat Treat Requirements and Assessment Report</oddHeader>
    <oddFooter>&amp;LVersion 3.1 / 20-July-2017&amp;C&amp;A&amp;R&amp;P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1D6D7FD147DE974EADAEA14F829051CC" ma:contentTypeVersion="2" ma:contentTypeDescription="Create a new document." ma:contentTypeScope="" ma:versionID="bd9e34ffc35a71e8cfa0db31f740a83e">
  <xsd:schema xmlns:xsd="http://www.w3.org/2001/XMLSchema" xmlns:xs="http://www.w3.org/2001/XMLSchema" xmlns:p="http://schemas.microsoft.com/office/2006/metadata/properties" xmlns:ns2="356306a6-7c5d-45f3-9b8b-d26654707290" targetNamespace="http://schemas.microsoft.com/office/2006/metadata/properties" ma:root="true" ma:fieldsID="688096b42d64c32cebc5d70adf9b5f25" ns2:_="">
    <xsd:import namespace="356306a6-7c5d-45f3-9b8b-d2665470729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6306a6-7c5d-45f3-9b8b-d266547072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4CD3D9-4998-4565-8484-DD2F14D78049}">
  <ds:schemaRefs>
    <ds:schemaRef ds:uri="http://schemas.microsoft.com/office/2006/metadata/longProperties"/>
  </ds:schemaRefs>
</ds:datastoreItem>
</file>

<file path=customXml/itemProps2.xml><?xml version="1.0" encoding="utf-8"?>
<ds:datastoreItem xmlns:ds="http://schemas.openxmlformats.org/officeDocument/2006/customXml" ds:itemID="{30756DE4-8CAC-4E9E-B954-6D24AEC058D9}">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356306a6-7c5d-45f3-9b8b-d26654707290"/>
    <ds:schemaRef ds:uri="http://purl.org/dc/elements/1.1/"/>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3AE1DD08-C359-44E1-98EC-E73F460C1FA2}">
  <ds:schemaRefs>
    <ds:schemaRef ds:uri="http://schemas.microsoft.com/sharepoint/v3/contenttype/forms"/>
  </ds:schemaRefs>
</ds:datastoreItem>
</file>

<file path=customXml/itemProps4.xml><?xml version="1.0" encoding="utf-8"?>
<ds:datastoreItem xmlns:ds="http://schemas.openxmlformats.org/officeDocument/2006/customXml" ds:itemID="{3817CDC4-C757-42CF-A994-CDBF310CD6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6306a6-7c5d-45f3-9b8b-d266547072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Special Requirements</vt:lpstr>
      <vt:lpstr>Summary Report</vt:lpstr>
      <vt:lpstr>Veoneer Questionnaire</vt:lpstr>
      <vt:lpstr>Assessment Finding Report</vt:lpstr>
      <vt:lpstr>Modification Index</vt:lpstr>
      <vt:lpstr>'Assessment Finding Report'!Print_Area</vt:lpstr>
      <vt:lpstr>'Special Requirements'!Print_Area</vt:lpstr>
      <vt:lpstr>'Summary Report'!Print_Area</vt:lpstr>
      <vt:lpstr>'Veoneer Questionnaire'!Print_Area</vt:lpstr>
      <vt:lpstr>'Assessment Finding Report'!Print_Titles</vt:lpstr>
      <vt:lpstr>'Veoneer Questionnaire'!Print_Titles</vt:lpstr>
    </vt:vector>
  </TitlesOfParts>
  <Company>Veoneer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Heat Treatment Checklist</dc:title>
  <dc:creator>dennis.nielsen@veoneer.com</dc:creator>
  <cp:keywords/>
  <cp:lastModifiedBy>Kavitha Shah</cp:lastModifiedBy>
  <cp:lastPrinted>2020-01-23T04:42:43Z</cp:lastPrinted>
  <dcterms:created xsi:type="dcterms:W3CDTF">1999-04-21T12:52:43Z</dcterms:created>
  <dcterms:modified xsi:type="dcterms:W3CDTF">2020-03-26T11:35:41Z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TNJS3ARP225Y-37-141</vt:lpwstr>
  </property>
  <property fmtid="{D5CDD505-2E9C-101B-9397-08002B2CF9AE}" pid="3" name="_dlc_DocIdItemGuid">
    <vt:lpwstr>bb58b5a4-c605-4655-8834-120658d5076c</vt:lpwstr>
  </property>
  <property fmtid="{D5CDD505-2E9C-101B-9397-08002B2CF9AE}" pid="4" name="_dlc_DocIdUrl">
    <vt:lpwstr>http://alvapps.alv.autoliv.int/sites/alvacs/_layouts/15/DocIdRedir.aspx?ID=TNJS3ARP225Y-37-141, TNJS3ARP225Y-37-141</vt:lpwstr>
  </property>
  <property fmtid="{D5CDD505-2E9C-101B-9397-08002B2CF9AE}" pid="5" name="Order">
    <vt:lpwstr>25900.0000000000</vt:lpwstr>
  </property>
  <property fmtid="{D5CDD505-2E9C-101B-9397-08002B2CF9AE}" pid="6" name="AS #">
    <vt:lpwstr>AS069</vt:lpwstr>
  </property>
  <property fmtid="{D5CDD505-2E9C-101B-9397-08002B2CF9AE}" pid="7" name="Library">
    <vt:lpwstr>Standards</vt:lpwstr>
  </property>
  <property fmtid="{D5CDD505-2E9C-101B-9397-08002B2CF9AE}" pid="8" name="Current/Obsolete">
    <vt:lpwstr>Current</vt:lpwstr>
  </property>
  <property fmtid="{D5CDD505-2E9C-101B-9397-08002B2CF9AE}" pid="9" name="Std Appendix">
    <vt:lpwstr>Yes</vt:lpwstr>
  </property>
  <property fmtid="{D5CDD505-2E9C-101B-9397-08002B2CF9AE}" pid="10" name="Std Name">
    <vt:lpwstr>Special Processes- Requirements and Assessments</vt:lpwstr>
  </property>
  <property fmtid="{D5CDD505-2E9C-101B-9397-08002B2CF9AE}" pid="11" name="Std version">
    <vt:lpwstr>3.0</vt:lpwstr>
  </property>
  <property fmtid="{D5CDD505-2E9C-101B-9397-08002B2CF9AE}" pid="12" name="TaxKeyword">
    <vt:lpwstr/>
  </property>
  <property fmtid="{D5CDD505-2E9C-101B-9397-08002B2CF9AE}" pid="13" name="WorkflowChangePath">
    <vt:lpwstr>2c45b03f-db10-4ca2-8590-bdfdcdfc28c9,15;9da09149-6eb5-45e5-916c-05895c42fd1e,22;</vt:lpwstr>
  </property>
  <property fmtid="{D5CDD505-2E9C-101B-9397-08002B2CF9AE}" pid="14" name="ContentTypeId">
    <vt:lpwstr>0x0101001D6D7FD147DE974EADAEA14F829051CC</vt:lpwstr>
  </property>
  <property fmtid="{D5CDD505-2E9C-101B-9397-08002B2CF9AE}" pid="15" name="Tied_to_Standard">
    <vt:lpwstr>28</vt:lpwstr>
  </property>
  <property fmtid="{D5CDD505-2E9C-101B-9397-08002B2CF9AE}" pid="16" name="Standard Summary">
    <vt:lpwstr/>
  </property>
  <property fmtid="{D5CDD505-2E9C-101B-9397-08002B2CF9AE}" pid="17" name="Document Reviewers">
    <vt:lpwstr/>
  </property>
  <property fmtid="{D5CDD505-2E9C-101B-9397-08002B2CF9AE}" pid="18" name="Standard0">
    <vt:lpwstr>https://veoneer.sharepoint.com/sites/vnrvcs/SitePages/Standard_Summary.aspx?wdoc=VS069&amp;?docpath=/sites/vnrvcs/Standards/VS069.docx?Web=1, VS069</vt:lpwstr>
  </property>
  <property fmtid="{D5CDD505-2E9C-101B-9397-08002B2CF9AE}" pid="19" name="Standard">
    <vt:lpwstr>419</vt:lpwstr>
  </property>
  <property fmtid="{D5CDD505-2E9C-101B-9397-08002B2CF9AE}" pid="20" name="Document Author">
    <vt:lpwstr/>
  </property>
  <property fmtid="{D5CDD505-2E9C-101B-9397-08002B2CF9AE}" pid="21" name="Document Approvers">
    <vt:lpwstr/>
  </property>
  <property fmtid="{D5CDD505-2E9C-101B-9397-08002B2CF9AE}" pid="22" name="Document Editors">
    <vt:lpwstr/>
  </property>
  <property fmtid="{D5CDD505-2E9C-101B-9397-08002B2CF9AE}" pid="23" name="Doc ID">
    <vt:lpwstr>VS069 Appendix A</vt:lpwstr>
  </property>
  <property fmtid="{D5CDD505-2E9C-101B-9397-08002B2CF9AE}" pid="24" name="Document Version">
    <vt:lpwstr>1.0</vt:lpwstr>
  </property>
  <property fmtid="{D5CDD505-2E9C-101B-9397-08002B2CF9AE}" pid="25" name="Function">
    <vt:lpwstr>Quality</vt:lpwstr>
  </property>
  <property fmtid="{D5CDD505-2E9C-101B-9397-08002B2CF9AE}" pid="26" name="Release Date">
    <vt:filetime>2018-04-01T05:00:00Z</vt:filetime>
  </property>
  <property fmtid="{D5CDD505-2E9C-101B-9397-08002B2CF9AE}" pid="27" name="Action">
    <vt:lpwstr/>
  </property>
  <property fmtid="{D5CDD505-2E9C-101B-9397-08002B2CF9AE}" pid="28" name="Approvals">
    <vt:lpwstr/>
  </property>
  <property fmtid="{D5CDD505-2E9C-101B-9397-08002B2CF9AE}" pid="29" name="Document Status">
    <vt:lpwstr>Released</vt:lpwstr>
  </property>
  <property fmtid="{D5CDD505-2E9C-101B-9397-08002B2CF9AE}" pid="30" name="Document Type">
    <vt:lpwstr>Appendix</vt:lpwstr>
  </property>
</Properties>
</file>